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hidalgom\AppData\Local\Microsoft\Windows\INetCache\Content.Outlook\2TU0UODJ\"/>
    </mc:Choice>
  </mc:AlternateContent>
  <xr:revisionPtr revIDLastSave="0" documentId="8_{D302AC54-D862-4ED8-B7FE-76203B81E94B}" xr6:coauthVersionLast="47" xr6:coauthVersionMax="47" xr10:uidLastSave="{00000000-0000-0000-0000-000000000000}"/>
  <bookViews>
    <workbookView xWindow="-120" yWindow="-120" windowWidth="29040" windowHeight="15720" xr2:uid="{01E66D63-CF83-4E80-9442-2DAE418FA2D8}"/>
  </bookViews>
  <sheets>
    <sheet name="SIPOT 4o trimestre" sheetId="1" r:id="rId1"/>
    <sheet name="ESTADO DEL PRESUPUESTO 202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16" i="1" l="1"/>
  <c r="F173" i="2" l="1"/>
  <c r="E173" i="2"/>
  <c r="D173" i="2"/>
  <c r="F169" i="2"/>
  <c r="E169" i="2"/>
  <c r="D169" i="2"/>
  <c r="F159" i="2"/>
  <c r="E159" i="2"/>
  <c r="D159" i="2"/>
  <c r="F149" i="2"/>
  <c r="E149" i="2"/>
  <c r="D149" i="2"/>
  <c r="F142" i="2"/>
  <c r="E142" i="2"/>
  <c r="D142" i="2"/>
  <c r="F127" i="2"/>
  <c r="E127" i="2"/>
  <c r="D127" i="2"/>
  <c r="F118" i="2"/>
  <c r="E118" i="2"/>
  <c r="D118" i="2"/>
  <c r="F104" i="2"/>
  <c r="E104" i="2"/>
  <c r="D104" i="2"/>
  <c r="F91" i="2"/>
  <c r="E91" i="2"/>
  <c r="D91" i="2"/>
  <c r="F87" i="2"/>
  <c r="E87" i="2"/>
  <c r="D87" i="2"/>
  <c r="F82" i="2"/>
  <c r="E82" i="2"/>
  <c r="D82" i="2"/>
  <c r="F75" i="2"/>
  <c r="E75" i="2"/>
  <c r="D75" i="2"/>
  <c r="F67" i="2"/>
  <c r="E67" i="2"/>
  <c r="D67" i="2"/>
  <c r="F62" i="2"/>
  <c r="E62" i="2"/>
  <c r="D62" i="2"/>
  <c r="F56" i="2"/>
  <c r="E56" i="2"/>
  <c r="D56" i="2"/>
  <c r="F50" i="2"/>
  <c r="E50" i="2"/>
  <c r="D50" i="2"/>
  <c r="F45" i="2"/>
  <c r="E45" i="2"/>
  <c r="D45" i="2"/>
  <c r="F40" i="2"/>
  <c r="E40" i="2"/>
  <c r="D40" i="2"/>
  <c r="F32" i="2"/>
  <c r="E32" i="2"/>
  <c r="D32" i="2"/>
  <c r="F22" i="2"/>
  <c r="E22" i="2"/>
  <c r="D22" i="2"/>
  <c r="F14" i="2"/>
  <c r="E14" i="2"/>
  <c r="D14" i="2"/>
  <c r="F11" i="2"/>
  <c r="E11" i="2"/>
  <c r="D11" i="2"/>
  <c r="F9" i="2"/>
  <c r="E9" i="2"/>
  <c r="D9" i="2"/>
  <c r="F103" i="2" l="1"/>
  <c r="E103" i="2"/>
  <c r="D103" i="2"/>
  <c r="E49" i="2"/>
  <c r="D49" i="2"/>
  <c r="F49" i="2"/>
  <c r="E8" i="2"/>
  <c r="F8" i="2"/>
  <c r="D8" i="2"/>
  <c r="D183" i="2" l="1"/>
  <c r="D187" i="2" s="1"/>
  <c r="E183" i="2"/>
  <c r="E187" i="2" s="1"/>
  <c r="F183" i="2"/>
  <c r="F187" i="2" s="1"/>
  <c r="E116" i="1"/>
  <c r="D11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hgavinoc</author>
  </authors>
  <commentList>
    <comment ref="C91" authorId="0" shapeId="0" xr:uid="{F135E8F9-304B-48A8-871D-BFF36BFF306F}">
      <text>
        <r>
          <rPr>
            <b/>
            <sz val="10"/>
            <color indexed="81"/>
            <rFont val="Arial Narrow"/>
            <family val="2"/>
          </rPr>
          <t xml:space="preserve">hgavinoc:
</t>
        </r>
      </text>
    </comment>
  </commentList>
</comments>
</file>

<file path=xl/sharedStrings.xml><?xml version="1.0" encoding="utf-8"?>
<sst xmlns="http://schemas.openxmlformats.org/spreadsheetml/2006/main" count="297" uniqueCount="185">
  <si>
    <t>CONCEPTO</t>
  </si>
  <si>
    <t>Sueldos base</t>
  </si>
  <si>
    <t>Sueldos base al personal eventual</t>
  </si>
  <si>
    <t>Retribuciones por servicios en periodo de formación profesional</t>
  </si>
  <si>
    <t>Prima quinquenal por años de servicios efectivos prestados</t>
  </si>
  <si>
    <t>Antigüedad</t>
  </si>
  <si>
    <t>Primas de vacaciones y dominical</t>
  </si>
  <si>
    <t>Aguinaldo o Gratificación de fin de año</t>
  </si>
  <si>
    <t>Remuneraciones por horas extraordinarias</t>
  </si>
  <si>
    <t>Compensaciones adicionales por servicios especiales</t>
  </si>
  <si>
    <t>Compensación por actualización y formación académica</t>
  </si>
  <si>
    <t>Aportaciones al ISSSTE</t>
  </si>
  <si>
    <t>Aportaciones al seguro de cesantia en edad avanzada y vejez</t>
  </si>
  <si>
    <t>Aportaciones al FOVISSSTE</t>
  </si>
  <si>
    <t>Aportaciones al Sistema de Ahorro para el Retiro</t>
  </si>
  <si>
    <t>Depósitos para el ahorro solidario</t>
  </si>
  <si>
    <t>Cuotas para el seguro de vida del personal civil</t>
  </si>
  <si>
    <t>Cuotas para el seguro de gastos médicos del personal civil</t>
  </si>
  <si>
    <t>Cuotas para el seguro de separación individualizado</t>
  </si>
  <si>
    <t>Cuotas para el seguro colectivo de retiro</t>
  </si>
  <si>
    <t>Cuotas para el fondo de ahorro del personal civil</t>
  </si>
  <si>
    <t>Pago de Liquidaciones</t>
  </si>
  <si>
    <t>Prestaciones de retiro</t>
  </si>
  <si>
    <t>Prestaciones establecidas por condiciones generales de trabajo o contratos colectivos de trabajo</t>
  </si>
  <si>
    <t>Compensación garantizada</t>
  </si>
  <si>
    <t>Asignaciones adicionales al sueldo</t>
  </si>
  <si>
    <t>Otras prestaciones</t>
  </si>
  <si>
    <t>Incrementos a las Percepciones</t>
  </si>
  <si>
    <t>Creacion de plazas</t>
  </si>
  <si>
    <t>Otras Medidas de Carácter Laboral y Económico</t>
  </si>
  <si>
    <t>Previsiones para los Depósitos  al Ahorro Solidario</t>
  </si>
  <si>
    <t>Estímulos al personal operativo</t>
  </si>
  <si>
    <t>Materiales y útiles de oficina</t>
  </si>
  <si>
    <t>Materiales y útiles de impresión y reproducción</t>
  </si>
  <si>
    <t>Materiales y útiles para el procesamiento en equipos y bienes informáticos</t>
  </si>
  <si>
    <t>Material de apoyo informativo</t>
  </si>
  <si>
    <t>Material de limpieza</t>
  </si>
  <si>
    <t>Productos alimenticios para el personal en las instalaciones de las dependencias y entidades</t>
  </si>
  <si>
    <t>Productos alimenticios para la población en caso de desastres naturales</t>
  </si>
  <si>
    <t>Productos alimenticios para el personal derivado de actividades extraordinarias</t>
  </si>
  <si>
    <t>Productos alimenticios para animales</t>
  </si>
  <si>
    <t>Utensilios para el servicio de alimentación</t>
  </si>
  <si>
    <t>Productos de papel, cartón e impresos adquiridos como materia prima</t>
  </si>
  <si>
    <t>Productos químicos, farmacéuticos y de laboratorio adquiridos como materia prima</t>
  </si>
  <si>
    <t>Productos de cuero, piel, plástico y hule adquiridos como materia prima</t>
  </si>
  <si>
    <t>Otros productos adquiridos como materia prima</t>
  </si>
  <si>
    <t>Productos minerales no metálicos</t>
  </si>
  <si>
    <t>Madera y Productos de Madera</t>
  </si>
  <si>
    <t>Vidrio  y Productos de vidrio</t>
  </si>
  <si>
    <t>Material eléctrico y electrónico</t>
  </si>
  <si>
    <t>Artículos metálicos para la construcción</t>
  </si>
  <si>
    <t>Materiales complementarios</t>
  </si>
  <si>
    <t>Otros materiales y artículos de construcción y reparación</t>
  </si>
  <si>
    <t>Productos Químicos Básicos</t>
  </si>
  <si>
    <t>Medicinas y productos farmacéuticos Internos</t>
  </si>
  <si>
    <t>Materiales, accesorios y suministros médicos</t>
  </si>
  <si>
    <t>Materiales, accesorios y suministros de laboratorio</t>
  </si>
  <si>
    <t>Otros Productos Químicos</t>
  </si>
  <si>
    <t>Combustibles, lubricantes y aditivos para vehículos terrestres, aéreos, marítimos, lacustres y fluviales destinados a servicios administrativos</t>
  </si>
  <si>
    <t>Combustibles, lubricantes y aditivos para vehículos terrestres, aéreos, marítimos, lacustres y fluviales asignados a servicios públicos</t>
  </si>
  <si>
    <t>Combustibles, lubricantes y aditivos para maquinaria, equipo de producción y servicios administrativos</t>
  </si>
  <si>
    <t>Combustibles nacionales para plantas productivas</t>
  </si>
  <si>
    <t>Vestuario y uniformes</t>
  </si>
  <si>
    <t>Prendas de protección personal</t>
  </si>
  <si>
    <t>Productos Textiles</t>
  </si>
  <si>
    <t>Herramientas menores</t>
  </si>
  <si>
    <t>Refacciones y accesorios menores de edificios</t>
  </si>
  <si>
    <t>Refacciones y accesorios menores de mobiliario y equipo de administración, educacional y recreativo</t>
  </si>
  <si>
    <t>Refacciones y accesorios menores para equipo de cómputo y telecomunicaciones</t>
  </si>
  <si>
    <t>Refacciones y accesorios menores de equipo e instrumental médico y de laboratorio</t>
  </si>
  <si>
    <t>Refacciones y accesorios menores de equipo de transporte</t>
  </si>
  <si>
    <t>Refacciones y accesorios menores de equipo de defensa y seguridad</t>
  </si>
  <si>
    <t>Refacciones y accesorios menores de maquinaria y otros equipos</t>
  </si>
  <si>
    <t>Refacciones y accesorios menores otros bienes muebles</t>
  </si>
  <si>
    <t>Servicio de energía eléctrica</t>
  </si>
  <si>
    <t>Servicio de Gas</t>
  </si>
  <si>
    <t>Servicio de agua</t>
  </si>
  <si>
    <t>Servicio telefónico convencional</t>
  </si>
  <si>
    <t>Servicio de telefonía celular</t>
  </si>
  <si>
    <t>Servicio de radiolocalización</t>
  </si>
  <si>
    <t>Servicios de telecomunicaciones</t>
  </si>
  <si>
    <t>Servicios de Internet</t>
  </si>
  <si>
    <t>Servicios de conducción de señales analógicas y digitales</t>
  </si>
  <si>
    <t>Servicio postal</t>
  </si>
  <si>
    <t>Servicios Integrales de radiolocalización</t>
  </si>
  <si>
    <t>Contratación de otros servicios</t>
  </si>
  <si>
    <t>Servicios Integrales de infraestructura de cómputo</t>
  </si>
  <si>
    <t>Arrendamiento de edificios y locales</t>
  </si>
  <si>
    <t>Arrendamiento de equipo y bienes informáticos</t>
  </si>
  <si>
    <t>Arrendamiento de mobiliario</t>
  </si>
  <si>
    <t>Arrendamiento de vehículos terrestres, aéreos, marítimos, lacustres y fluviales para servicios administrativos</t>
  </si>
  <si>
    <t>Arrendamiento de vehículos terrestres, aéreos, marítimos, lacustres y fluviales para servidores públicos</t>
  </si>
  <si>
    <t>Arrendamiento de maquinaria y equipo</t>
  </si>
  <si>
    <t>Patentes, derechos de autor, regalías y otros</t>
  </si>
  <si>
    <t>Otros Arrendamientos</t>
  </si>
  <si>
    <t>Consultorias para programas o proyectos financiados por organismos internacionales</t>
  </si>
  <si>
    <t>Otras asesorías para la operación de programas</t>
  </si>
  <si>
    <t>Servicios de desarrollo de aplicaciones informáticas</t>
  </si>
  <si>
    <t>Servicios Relacionados con Certificación de Procesos</t>
  </si>
  <si>
    <t>Servicios para capacitación a servidores públicos</t>
  </si>
  <si>
    <t>Estudios e investigaciones</t>
  </si>
  <si>
    <t>Servicios relacionados con traducciones</t>
  </si>
  <si>
    <t>Otros servicios comerciales</t>
  </si>
  <si>
    <t>Impresiones de documentos oficiales para la prestación de servicios públicos, identificación, formatos administrativos y fiscales, formas valoradas, certificados y títulos</t>
  </si>
  <si>
    <t>Impresión y elaboración de material informativo derivado de la operación y administración de las dependencias y entidades</t>
  </si>
  <si>
    <t>Información en medios masivos derivada de la operación y administración de las dependencias y entidades</t>
  </si>
  <si>
    <t>Servicios de vigilancia</t>
  </si>
  <si>
    <t>Subcontratación de servicios con terceros</t>
  </si>
  <si>
    <t>Servicios Integrales</t>
  </si>
  <si>
    <t>Servicios bancarios y financieros</t>
  </si>
  <si>
    <t>Seguro de Responsabilidad Patrimonial del Estado</t>
  </si>
  <si>
    <t>Seguros de bienes patrimoniales</t>
  </si>
  <si>
    <t>Almacenaje, embalaje y envase</t>
  </si>
  <si>
    <t>Fletes y maniobras</t>
  </si>
  <si>
    <t>Comisiones por Ventas</t>
  </si>
  <si>
    <t>Mantenimiento y conservación de inmuebles para la prestación de servicios administrativos</t>
  </si>
  <si>
    <t>Mantenimiento y conservación de mobiliario y equipo de administración</t>
  </si>
  <si>
    <t>Mantenimiento y conservación de bienes informáticos</t>
  </si>
  <si>
    <t>Instalación, reparación y mantenimiento de equipo e instrumental médico y de laboratorio</t>
  </si>
  <si>
    <t>Mantenimiento y conservación de vehículos terrestres, aéreos, marítimos, lacustres y fluviales</t>
  </si>
  <si>
    <t>Mantenimiento y conservación de maquinaria y equipo</t>
  </si>
  <si>
    <t>Mantenimiento y conservación de plantas e instalaciones productivas</t>
  </si>
  <si>
    <t>Servicios de lavandería, limpieza e higiene</t>
  </si>
  <si>
    <t>Servicios de jardineria y fumigación</t>
  </si>
  <si>
    <t>Pasajes Aéreos nacionales para labores en campo y de supervisión</t>
  </si>
  <si>
    <t>Pasajes aéreos nacionales para servidores públicos de mando en el desempeño de comisiones y funciones oficiales</t>
  </si>
  <si>
    <t>Pasajes aéreos internacionales para servidores públicos en el desempeño de comisiones y funciones oficiales</t>
  </si>
  <si>
    <t>Pasajes terrestres nacionales para labores en campo y de supervisión</t>
  </si>
  <si>
    <t>Pasajes terrestres nacionales para servidores públicos de mando en el desempeño de comisiones y funciones oficiales</t>
  </si>
  <si>
    <t>Pasajes terrestres internacionales para servidores públicos en el desempeño de comisiones y funciones oficiales</t>
  </si>
  <si>
    <t>Viáticos nacionales para labores en campo y de supervisión</t>
  </si>
  <si>
    <t>Viáticos nacionales para servidores públicos en el desempeño de funciones oficiales</t>
  </si>
  <si>
    <t>Viáticos en el extranjero para servidores públicos en el desempeño de comisiones y funciones oficiales</t>
  </si>
  <si>
    <t>Gastos de orden social</t>
  </si>
  <si>
    <t>Congresos y convenciones</t>
  </si>
  <si>
    <t>Gastos para la alimentación de servidores públicos de mando</t>
  </si>
  <si>
    <t>Funerales y pagas de defunción</t>
  </si>
  <si>
    <t>Otros impuestos y derechos</t>
  </si>
  <si>
    <t>Impuestos y derechos de importación</t>
  </si>
  <si>
    <t>Erogaciones por resoluciones por autoridad competente</t>
  </si>
  <si>
    <t>Penas, multas, accesorios y actualizaciones</t>
  </si>
  <si>
    <t>Otros gastos por responsabilidades</t>
  </si>
  <si>
    <t>Erogaciones por pago de utlidades</t>
  </si>
  <si>
    <t>Impuesto sobre nóminas</t>
  </si>
  <si>
    <t>TOTAL GASTO CORRIENTE E INVERSIÓN</t>
  </si>
  <si>
    <t>Elaboró</t>
  </si>
  <si>
    <t>Revisó</t>
  </si>
  <si>
    <t>Reyes Dominguez Urquizo</t>
  </si>
  <si>
    <t>Adán Israel Hidalgo Martínez</t>
  </si>
  <si>
    <t>Gerente de Costos y Presupuestos</t>
  </si>
  <si>
    <t>Soporte  Administrativo "C"</t>
  </si>
  <si>
    <t xml:space="preserve">LABORATORIOS DE BIOLÓGICOS Y REACTIVOS DE MÉXICO, S.A. DE C.V. </t>
  </si>
  <si>
    <t>PRESUPUESTO 2022</t>
  </si>
  <si>
    <t>Presupuesto Original</t>
  </si>
  <si>
    <t>Presupuesto Modificado</t>
  </si>
  <si>
    <t>Presupuesto Ejercido 2022</t>
  </si>
  <si>
    <t>CAPÍTULO 1000 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</si>
  <si>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</si>
  <si>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</si>
  <si>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</si>
  <si>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</si>
  <si>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</si>
  <si>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 xml:space="preserve">Previsiones </t>
  </si>
  <si>
    <t>Pago de Estímulos a Servidores Públicos</t>
  </si>
  <si>
    <t>CAPÍTULO 2000 MATERIALES Y SUMINISTROS</t>
  </si>
  <si>
    <t>Materiales de Administración, Emisión De Documentos y Artículos Oficiales</t>
  </si>
  <si>
    <t>Alimentos y Útensilios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</si>
  <si>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</si>
  <si>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</si>
  <si>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</si>
  <si>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Medicinas y productos farmacéuticos Externos</t>
  </si>
  <si>
    <t>Combustibles, Lubricantes y Aditivos</t>
  </si>
  <si>
    <t>Vestuario, Blancos, Prendas de Protección y Artículos Deportivos</t>
  </si>
  <si>
    <t>Herramientas, Refacciones y Accesorios Menores</t>
  </si>
  <si>
    <t>CAPÍTULO 3000 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</si>
  <si>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</si>
  <si>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</si>
  <si>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</si>
  <si>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</si>
  <si>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</si>
  <si>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Traslado y Viaticos</t>
  </si>
  <si>
    <t>Servicios oficiales</t>
  </si>
  <si>
    <t>Otros Servicios Generales</t>
  </si>
  <si>
    <t>TOTAL GASTO CORRIENTE</t>
  </si>
  <si>
    <r>
      <t>ESTADO DEL EJERCICIO DEL PRESUPUESTO DEL 1</t>
    </r>
    <r>
      <rPr>
        <b/>
        <sz val="11"/>
        <color indexed="18"/>
        <rFont val="Calibri"/>
        <family val="2"/>
      </rPr>
      <t xml:space="preserve"> DE ENERO AL 31 DE DICIEMBRE DE 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</si>
</sst>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_ ;[Red]\-#,##0.00\ "/>
  </numFmts>
  <fonts count="19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9"/>
      <color rgb="FF002060"/>
      <name val="Calibri"/>
      <family val="2"/>
      <scheme val="minor"/>
    </font>
    <font>
      <b/>
      <sz val="9"/>
      <color rgb="FFAD1F4B"/>
      <name val="Calibri"/>
      <family val="2"/>
      <scheme val="minor"/>
    </font>
    <font>
      <b/>
      <sz val="9"/>
      <color rgb="FF002060"/>
      <name val="Calibri"/>
      <family val="2"/>
      <scheme val="minor"/>
    </font>
    <font>
      <b/>
      <sz val="9"/>
      <color rgb="FFB2914E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9"/>
      <color rgb="FF285C4D"/>
      <name val="Calibri"/>
      <family val="2"/>
      <scheme val="minor"/>
    </font>
    <font>
      <b/>
      <sz val="9"/>
      <color rgb="FF285C4D"/>
      <name val="Calibri"/>
      <family val="2"/>
      <scheme val="minor"/>
    </font>
    <font>
      <b/>
      <sz val="11"/>
      <color rgb="FF9D2449"/>
      <name val="Calibri"/>
      <family val="2"/>
      <scheme val="minor"/>
    </font>
    <font>
      <b/>
      <sz val="11"/>
      <color rgb="FF002060"/>
      <name val="Calibri"/>
      <family val="2"/>
      <scheme val="minor"/>
    </font>
    <font>
      <b/>
      <sz val="11"/>
      <color indexed="18"/>
      <name val="Calibri"/>
      <family val="2"/>
    </font>
    <font>
      <sz val="11"/>
      <color rgb="FF9D2449"/>
      <name val="Calibri"/>
      <family val="2"/>
      <scheme val="minor"/>
    </font>
    <font>
      <sz val="11"/>
      <color rgb="FF002060"/>
      <name val="Calibri"/>
      <family val="2"/>
      <scheme val="minor"/>
    </font>
    <font>
      <b/>
      <u/>
      <sz val="9"/>
      <color rgb="FF002060"/>
      <name val="Calibri"/>
      <family val="2"/>
      <scheme val="minor"/>
    </font>
    <font>
      <u/>
      <sz val="9"/>
      <color rgb="FF00206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0"/>
      <color indexed="81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5B0530"/>
        <bgColor indexed="64"/>
      </patternFill>
    </fill>
    <fill>
      <patternFill patternType="solid">
        <fgColor rgb="FF9D2449"/>
        <bgColor indexed="64"/>
      </patternFill>
    </fill>
    <fill>
      <patternFill patternType="solid">
        <fgColor rgb="FF99FFCC"/>
        <bgColor indexed="64"/>
      </patternFill>
    </fill>
  </fills>
  <borders count="15">
    <border>
      <left/>
      <right/>
      <top/>
      <bottom/>
      <diagonal/>
    </border>
    <border>
      <left style="thin">
        <color rgb="FF562930"/>
      </left>
      <right style="thin">
        <color rgb="FF562930"/>
      </right>
      <top/>
      <bottom style="thin">
        <color rgb="FF562930"/>
      </bottom>
      <diagonal/>
    </border>
    <border>
      <left style="medium">
        <color rgb="FFD4C19C"/>
      </left>
      <right style="thin">
        <color rgb="FF562930"/>
      </right>
      <top style="medium">
        <color rgb="FFD4C19C"/>
      </top>
      <bottom style="medium">
        <color rgb="FFD4C19C"/>
      </bottom>
      <diagonal/>
    </border>
    <border>
      <left style="thin">
        <color rgb="FF562930"/>
      </left>
      <right style="medium">
        <color rgb="FFD4C19C"/>
      </right>
      <top style="medium">
        <color rgb="FFD4C19C"/>
      </top>
      <bottom style="medium">
        <color rgb="FFD4C19C"/>
      </bottom>
      <diagonal/>
    </border>
    <border>
      <left style="medium">
        <color rgb="FFD4C19C"/>
      </left>
      <right style="medium">
        <color rgb="FFD4C19C"/>
      </right>
      <top style="medium">
        <color rgb="FFD4C19C"/>
      </top>
      <bottom style="medium">
        <color rgb="FFD4C19C"/>
      </bottom>
      <diagonal/>
    </border>
    <border>
      <left/>
      <right/>
      <top style="medium">
        <color rgb="FF9D2449"/>
      </top>
      <bottom/>
      <diagonal/>
    </border>
    <border>
      <left style="thin">
        <color rgb="FF562930"/>
      </left>
      <right style="thin">
        <color rgb="FF562930"/>
      </right>
      <top/>
      <bottom/>
      <diagonal/>
    </border>
    <border>
      <left style="thin">
        <color rgb="FF562930"/>
      </left>
      <right style="thin">
        <color rgb="FF562930"/>
      </right>
      <top/>
      <bottom style="thin">
        <color indexed="64"/>
      </bottom>
      <diagonal/>
    </border>
    <border>
      <left style="thin">
        <color rgb="FF562930"/>
      </left>
      <right style="thin">
        <color rgb="FF562930"/>
      </right>
      <top style="thin">
        <color rgb="FF56293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03">
    <xf numFmtId="0" fontId="0" fillId="0" borderId="0" xfId="0"/>
    <xf numFmtId="0" fontId="2" fillId="0" borderId="0" xfId="1" applyFont="1" applyAlignment="1">
      <alignment vertical="center"/>
    </xf>
    <xf numFmtId="164" fontId="4" fillId="0" borderId="0" xfId="1" applyNumberFormat="1" applyFont="1" applyAlignment="1">
      <alignment vertical="center"/>
    </xf>
    <xf numFmtId="164" fontId="5" fillId="0" borderId="0" xfId="1" applyNumberFormat="1" applyFont="1" applyAlignment="1">
      <alignment vertical="center"/>
    </xf>
    <xf numFmtId="164" fontId="6" fillId="0" borderId="0" xfId="1" applyNumberFormat="1" applyFont="1" applyAlignment="1">
      <alignment vertical="center"/>
    </xf>
    <xf numFmtId="0" fontId="2" fillId="0" borderId="0" xfId="1" applyFont="1" applyAlignment="1">
      <alignment horizontal="right" vertical="center" wrapText="1"/>
    </xf>
    <xf numFmtId="164" fontId="2" fillId="0" borderId="0" xfId="1" applyNumberFormat="1" applyFont="1" applyAlignment="1">
      <alignment vertical="center"/>
    </xf>
    <xf numFmtId="0" fontId="2" fillId="0" borderId="0" xfId="1" applyFont="1" applyAlignment="1">
      <alignment vertical="center" wrapText="1"/>
    </xf>
    <xf numFmtId="164" fontId="7" fillId="3" borderId="4" xfId="2" applyNumberFormat="1" applyFont="1" applyFill="1" applyBorder="1" applyAlignment="1">
      <alignment horizontal="right" vertical="center" wrapText="1"/>
    </xf>
    <xf numFmtId="164" fontId="4" fillId="0" borderId="0" xfId="2" applyNumberFormat="1" applyFont="1" applyAlignment="1">
      <alignment vertical="center"/>
    </xf>
    <xf numFmtId="164" fontId="2" fillId="0" borderId="0" xfId="2" applyNumberFormat="1" applyFont="1" applyAlignment="1">
      <alignment vertical="center"/>
    </xf>
    <xf numFmtId="0" fontId="2" fillId="0" borderId="0" xfId="2" applyFont="1" applyAlignment="1">
      <alignment vertical="center"/>
    </xf>
    <xf numFmtId="164" fontId="9" fillId="0" borderId="0" xfId="2" applyNumberFormat="1" applyFont="1" applyAlignment="1">
      <alignment horizontal="center" vertical="center"/>
    </xf>
    <xf numFmtId="164" fontId="9" fillId="0" borderId="0" xfId="2" applyNumberFormat="1" applyFont="1" applyAlignment="1">
      <alignment vertical="center"/>
    </xf>
    <xf numFmtId="164" fontId="9" fillId="0" borderId="0" xfId="2" applyNumberFormat="1" applyFont="1" applyAlignment="1">
      <alignment horizontal="right" vertical="center"/>
    </xf>
    <xf numFmtId="164" fontId="4" fillId="0" borderId="0" xfId="2" applyNumberFormat="1" applyFont="1" applyAlignment="1">
      <alignment vertical="top"/>
    </xf>
    <xf numFmtId="164" fontId="9" fillId="0" borderId="5" xfId="2" applyNumberFormat="1" applyFont="1" applyBorder="1" applyAlignment="1">
      <alignment horizontal="center" vertical="center"/>
    </xf>
    <xf numFmtId="164" fontId="7" fillId="3" borderId="4" xfId="2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64" fontId="5" fillId="0" borderId="0" xfId="1" applyNumberFormat="1" applyFont="1" applyAlignment="1">
      <alignment vertical="center" wrapText="1"/>
    </xf>
    <xf numFmtId="164" fontId="4" fillId="0" borderId="0" xfId="1" applyNumberFormat="1" applyFont="1" applyAlignment="1">
      <alignment vertical="center" wrapText="1"/>
    </xf>
    <xf numFmtId="0" fontId="2" fillId="0" borderId="0" xfId="2" applyFont="1" applyAlignment="1">
      <alignment vertical="center" wrapText="1"/>
    </xf>
    <xf numFmtId="164" fontId="3" fillId="0" borderId="0" xfId="1" applyNumberFormat="1" applyFont="1" applyAlignment="1">
      <alignment vertical="center"/>
    </xf>
    <xf numFmtId="164" fontId="3" fillId="0" borderId="0" xfId="1" applyNumberFormat="1" applyFont="1" applyAlignment="1">
      <alignment vertical="center" wrapText="1"/>
    </xf>
    <xf numFmtId="0" fontId="2" fillId="0" borderId="0" xfId="2" applyFont="1" applyAlignment="1">
      <alignment horizontal="center" vertical="center" wrapText="1"/>
    </xf>
    <xf numFmtId="0" fontId="13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164" fontId="4" fillId="0" borderId="0" xfId="2" applyNumberFormat="1" applyFont="1" applyAlignment="1">
      <alignment horizontal="right" vertical="center"/>
    </xf>
    <xf numFmtId="0" fontId="4" fillId="0" borderId="0" xfId="2" applyFont="1" applyAlignment="1">
      <alignment horizontal="left" vertical="center" wrapText="1"/>
    </xf>
    <xf numFmtId="164" fontId="7" fillId="2" borderId="4" xfId="2" applyNumberFormat="1" applyFont="1" applyFill="1" applyBorder="1" applyAlignment="1">
      <alignment horizontal="right" vertical="center" wrapText="1"/>
    </xf>
    <xf numFmtId="4" fontId="7" fillId="2" borderId="4" xfId="2" applyNumberFormat="1" applyFont="1" applyFill="1" applyBorder="1" applyAlignment="1">
      <alignment horizontal="right" vertical="center" wrapText="1"/>
    </xf>
    <xf numFmtId="0" fontId="4" fillId="0" borderId="0" xfId="2" applyFont="1" applyAlignment="1">
      <alignment horizontal="center" vertical="center" wrapText="1"/>
    </xf>
    <xf numFmtId="0" fontId="15" fillId="0" borderId="6" xfId="2" applyFont="1" applyBorder="1" applyAlignment="1">
      <alignment horizontal="right" vertical="center"/>
    </xf>
    <xf numFmtId="0" fontId="15" fillId="0" borderId="6" xfId="2" applyFont="1" applyBorder="1" applyAlignment="1">
      <alignment vertical="center" wrapText="1"/>
    </xf>
    <xf numFmtId="164" fontId="15" fillId="0" borderId="6" xfId="2" applyNumberFormat="1" applyFont="1" applyBorder="1" applyAlignment="1">
      <alignment horizontal="right" vertical="center" wrapText="1"/>
    </xf>
    <xf numFmtId="0" fontId="2" fillId="0" borderId="0" xfId="2" applyFont="1" applyAlignment="1">
      <alignment horizontal="right" vertical="center" wrapText="1"/>
    </xf>
    <xf numFmtId="0" fontId="2" fillId="0" borderId="6" xfId="2" applyFont="1" applyBorder="1" applyAlignment="1">
      <alignment horizontal="right" vertical="center"/>
    </xf>
    <xf numFmtId="0" fontId="2" fillId="0" borderId="6" xfId="2" applyFont="1" applyBorder="1" applyAlignment="1">
      <alignment vertical="center" wrapText="1"/>
    </xf>
    <xf numFmtId="164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horizontal="right" vertical="center" wrapText="1"/>
    </xf>
    <xf numFmtId="0" fontId="4" fillId="0" borderId="0" xfId="2" applyFont="1" applyAlignment="1">
      <alignment vertical="center" wrapText="1"/>
    </xf>
    <xf numFmtId="164" fontId="15" fillId="0" borderId="6" xfId="2" applyNumberFormat="1" applyFont="1" applyBorder="1" applyAlignment="1">
      <alignment vertical="center"/>
    </xf>
    <xf numFmtId="0" fontId="2" fillId="0" borderId="1" xfId="2" applyFont="1" applyBorder="1" applyAlignment="1">
      <alignment horizontal="right" vertical="center"/>
    </xf>
    <xf numFmtId="0" fontId="2" fillId="0" borderId="1" xfId="2" applyFont="1" applyBorder="1" applyAlignment="1">
      <alignment vertical="center" wrapText="1"/>
    </xf>
    <xf numFmtId="164" fontId="2" fillId="0" borderId="7" xfId="2" applyNumberFormat="1" applyFont="1" applyBorder="1" applyAlignment="1">
      <alignment vertical="center"/>
    </xf>
    <xf numFmtId="164" fontId="2" fillId="0" borderId="1" xfId="2" applyNumberFormat="1" applyFont="1" applyBorder="1" applyAlignment="1">
      <alignment horizontal="right" vertical="center" wrapText="1"/>
    </xf>
    <xf numFmtId="164" fontId="4" fillId="0" borderId="0" xfId="2" applyNumberFormat="1" applyFont="1" applyAlignment="1">
      <alignment horizontal="right" vertical="center" wrapText="1"/>
    </xf>
    <xf numFmtId="0" fontId="15" fillId="0" borderId="8" xfId="2" applyFont="1" applyBorder="1" applyAlignment="1">
      <alignment horizontal="right" vertical="center"/>
    </xf>
    <xf numFmtId="0" fontId="15" fillId="0" borderId="8" xfId="2" applyFont="1" applyBorder="1" applyAlignment="1">
      <alignment vertical="center" wrapText="1"/>
    </xf>
    <xf numFmtId="164" fontId="15" fillId="0" borderId="8" xfId="2" applyNumberFormat="1" applyFont="1" applyBorder="1" applyAlignment="1">
      <alignment vertical="center"/>
    </xf>
    <xf numFmtId="164" fontId="15" fillId="0" borderId="8" xfId="2" applyNumberFormat="1" applyFont="1" applyBorder="1" applyAlignment="1">
      <alignment horizontal="right" vertical="center" wrapText="1"/>
    </xf>
    <xf numFmtId="0" fontId="4" fillId="0" borderId="6" xfId="2" applyFont="1" applyBorder="1" applyAlignment="1">
      <alignment vertical="center" wrapText="1"/>
    </xf>
    <xf numFmtId="164" fontId="2" fillId="0" borderId="6" xfId="2" applyNumberFormat="1" applyFont="1" applyBorder="1" applyAlignment="1">
      <alignment vertical="center" wrapText="1"/>
    </xf>
    <xf numFmtId="0" fontId="4" fillId="0" borderId="0" xfId="2" applyFont="1" applyAlignment="1">
      <alignment horizontal="right" vertical="center" wrapText="1"/>
    </xf>
    <xf numFmtId="0" fontId="4" fillId="0" borderId="0" xfId="2" applyFont="1" applyAlignment="1">
      <alignment vertical="center"/>
    </xf>
    <xf numFmtId="0" fontId="16" fillId="0" borderId="6" xfId="2" applyFont="1" applyBorder="1" applyAlignment="1">
      <alignment horizontal="right" vertical="center"/>
    </xf>
    <xf numFmtId="0" fontId="2" fillId="0" borderId="0" xfId="2" applyFont="1" applyAlignment="1">
      <alignment vertical="top" wrapText="1"/>
    </xf>
    <xf numFmtId="0" fontId="2" fillId="0" borderId="0" xfId="2" applyFont="1"/>
    <xf numFmtId="164" fontId="4" fillId="0" borderId="0" xfId="2" applyNumberFormat="1" applyFont="1" applyAlignment="1">
      <alignment horizontal="center" vertical="center"/>
    </xf>
    <xf numFmtId="164" fontId="4" fillId="0" borderId="0" xfId="2" applyNumberFormat="1" applyFont="1" applyAlignment="1">
      <alignment horizontal="center"/>
    </xf>
    <xf numFmtId="164" fontId="2" fillId="0" borderId="0" xfId="2" applyNumberFormat="1" applyFont="1" applyAlignment="1">
      <alignment vertical="top"/>
    </xf>
    <xf numFmtId="164" fontId="4" fillId="0" borderId="0" xfId="2" applyNumberFormat="1" applyFont="1" applyAlignment="1">
      <alignment horizontal="right" vertical="top"/>
    </xf>
    <xf numFmtId="0" fontId="4" fillId="0" borderId="0" xfId="2" applyFont="1" applyAlignment="1">
      <alignment vertical="top" wrapText="1"/>
    </xf>
    <xf numFmtId="0" fontId="4" fillId="0" borderId="0" xfId="2" applyFont="1"/>
    <xf numFmtId="164" fontId="2" fillId="0" borderId="0" xfId="2" applyNumberFormat="1" applyFont="1"/>
    <xf numFmtId="164" fontId="4" fillId="0" borderId="0" xfId="2" applyNumberFormat="1" applyFont="1"/>
    <xf numFmtId="164" fontId="4" fillId="0" borderId="0" xfId="2" applyNumberFormat="1" applyFont="1" applyAlignment="1">
      <alignment horizontal="right"/>
    </xf>
    <xf numFmtId="0" fontId="4" fillId="0" borderId="0" xfId="2" applyFont="1" applyAlignment="1">
      <alignment vertical="top" wrapText="1" readingOrder="1"/>
    </xf>
    <xf numFmtId="0" fontId="4" fillId="0" borderId="0" xfId="2" applyFont="1" applyAlignment="1">
      <alignment horizontal="center" vertical="top" wrapText="1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center" vertical="top"/>
    </xf>
    <xf numFmtId="0" fontId="4" fillId="0" borderId="0" xfId="2" applyFont="1" applyAlignment="1">
      <alignment horizontal="right" vertical="top"/>
    </xf>
    <xf numFmtId="0" fontId="4" fillId="0" borderId="0" xfId="2" quotePrefix="1" applyFont="1" applyAlignment="1">
      <alignment horizontal="right" vertical="top"/>
    </xf>
    <xf numFmtId="0" fontId="4" fillId="0" borderId="0" xfId="2" applyFont="1" applyAlignment="1">
      <alignment vertical="top"/>
    </xf>
    <xf numFmtId="4" fontId="2" fillId="0" borderId="0" xfId="2" applyNumberFormat="1" applyFont="1" applyAlignment="1">
      <alignment vertical="center"/>
    </xf>
    <xf numFmtId="164" fontId="2" fillId="4" borderId="6" xfId="2" applyNumberFormat="1" applyFont="1" applyFill="1" applyBorder="1" applyAlignment="1">
      <alignment vertical="center"/>
    </xf>
    <xf numFmtId="164" fontId="2" fillId="4" borderId="6" xfId="2" applyNumberFormat="1" applyFont="1" applyFill="1" applyBorder="1" applyAlignment="1">
      <alignment horizontal="right" vertical="center" wrapText="1"/>
    </xf>
    <xf numFmtId="0" fontId="2" fillId="0" borderId="0" xfId="1" applyFont="1" applyAlignment="1">
      <alignment horizontal="center" vertical="center" wrapText="1"/>
    </xf>
    <xf numFmtId="164" fontId="7" fillId="0" borderId="0" xfId="1" applyNumberFormat="1" applyFont="1" applyAlignment="1">
      <alignment vertical="center" wrapText="1"/>
    </xf>
    <xf numFmtId="4" fontId="6" fillId="0" borderId="0" xfId="1" applyNumberFormat="1" applyFont="1" applyAlignment="1">
      <alignment horizontal="right" vertical="center" wrapText="1"/>
    </xf>
    <xf numFmtId="164" fontId="8" fillId="0" borderId="9" xfId="1" applyNumberFormat="1" applyFont="1" applyBorder="1" applyAlignment="1">
      <alignment vertical="center"/>
    </xf>
    <xf numFmtId="164" fontId="8" fillId="0" borderId="10" xfId="1" applyNumberFormat="1" applyFont="1" applyBorder="1" applyAlignment="1">
      <alignment vertical="center"/>
    </xf>
    <xf numFmtId="164" fontId="8" fillId="0" borderId="11" xfId="1" applyNumberFormat="1" applyFont="1" applyBorder="1" applyAlignment="1">
      <alignment vertical="center"/>
    </xf>
    <xf numFmtId="0" fontId="8" fillId="0" borderId="12" xfId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/>
    </xf>
    <xf numFmtId="1" fontId="8" fillId="0" borderId="13" xfId="1" applyNumberFormat="1" applyFont="1" applyBorder="1" applyAlignment="1">
      <alignment horizontal="center" vertical="center"/>
    </xf>
    <xf numFmtId="0" fontId="8" fillId="0" borderId="14" xfId="1" applyFont="1" applyBorder="1" applyAlignment="1">
      <alignment horizontal="center" vertical="center"/>
    </xf>
    <xf numFmtId="0" fontId="8" fillId="0" borderId="12" xfId="1" applyFont="1" applyBorder="1" applyAlignment="1">
      <alignment horizontal="left" vertical="center" wrapText="1"/>
    </xf>
    <xf numFmtId="0" fontId="8" fillId="0" borderId="13" xfId="1" applyFont="1" applyBorder="1" applyAlignment="1">
      <alignment horizontal="left" vertical="center" wrapText="1"/>
    </xf>
    <xf numFmtId="1" fontId="8" fillId="0" borderId="13" xfId="1" applyNumberFormat="1" applyFont="1" applyBorder="1" applyAlignment="1">
      <alignment horizontal="left" vertical="center" wrapText="1"/>
    </xf>
    <xf numFmtId="0" fontId="8" fillId="0" borderId="14" xfId="1" applyFont="1" applyBorder="1" applyAlignment="1">
      <alignment horizontal="left" vertical="center" wrapText="1"/>
    </xf>
    <xf numFmtId="164" fontId="8" fillId="0" borderId="12" xfId="1" applyNumberFormat="1" applyFont="1" applyBorder="1" applyAlignment="1">
      <alignment horizontal="right" vertical="center"/>
    </xf>
    <xf numFmtId="164" fontId="8" fillId="0" borderId="13" xfId="1" applyNumberFormat="1" applyFont="1" applyBorder="1" applyAlignment="1">
      <alignment horizontal="right" vertical="center"/>
    </xf>
    <xf numFmtId="164" fontId="8" fillId="0" borderId="14" xfId="1" applyNumberFormat="1" applyFont="1" applyBorder="1" applyAlignment="1">
      <alignment horizontal="right" vertical="center"/>
    </xf>
    <xf numFmtId="164" fontId="17" fillId="0" borderId="0" xfId="0" applyNumberFormat="1" applyFont="1" applyAlignment="1">
      <alignment vertical="center"/>
    </xf>
    <xf numFmtId="164" fontId="10" fillId="0" borderId="0" xfId="2" applyNumberFormat="1" applyFont="1" applyAlignment="1">
      <alignment horizontal="center" vertical="center"/>
    </xf>
    <xf numFmtId="164" fontId="11" fillId="0" borderId="0" xfId="2" applyNumberFormat="1" applyFont="1" applyAlignment="1">
      <alignment horizontal="center" vertical="center"/>
    </xf>
    <xf numFmtId="164" fontId="7" fillId="2" borderId="4" xfId="2" applyNumberFormat="1" applyFont="1" applyFill="1" applyBorder="1" applyAlignment="1">
      <alignment horizontal="center" vertical="center" wrapText="1"/>
    </xf>
    <xf numFmtId="164" fontId="7" fillId="3" borderId="2" xfId="2" applyNumberFormat="1" applyFont="1" applyFill="1" applyBorder="1" applyAlignment="1">
      <alignment horizontal="center" vertical="center" wrapText="1"/>
    </xf>
    <xf numFmtId="164" fontId="7" fillId="3" borderId="3" xfId="2" applyNumberFormat="1" applyFont="1" applyFill="1" applyBorder="1" applyAlignment="1">
      <alignment horizontal="center" vertical="center" wrapText="1"/>
    </xf>
    <xf numFmtId="164" fontId="9" fillId="0" borderId="0" xfId="2" applyNumberFormat="1" applyFont="1" applyAlignment="1">
      <alignment horizontal="center" vertical="center"/>
    </xf>
    <xf numFmtId="164" fontId="9" fillId="0" borderId="5" xfId="2" applyNumberFormat="1" applyFont="1" applyBorder="1" applyAlignment="1">
      <alignment horizontal="center" vertical="center"/>
    </xf>
    <xf numFmtId="164" fontId="7" fillId="3" borderId="4" xfId="2" applyNumberFormat="1" applyFont="1" applyFill="1" applyBorder="1" applyAlignment="1">
      <alignment horizontal="center" vertical="center" wrapText="1"/>
    </xf>
  </cellXfs>
  <cellStyles count="3">
    <cellStyle name="Normal" xfId="0" builtinId="0"/>
    <cellStyle name="Normal 2" xfId="2" xr:uid="{E15D6F01-9F09-4F02-A2EF-40705DA18C43}"/>
    <cellStyle name="Normal 3" xfId="1" xr:uid="{085EBAFE-7D53-449E-A30F-9A5B94B53B34}"/>
  </cellStyles>
  <dxfs count="0"/>
  <tableStyles count="0" defaultTableStyle="TableStyleMedium2" defaultPivotStyle="PivotStyleLight16"/>
  <colors>
    <mruColors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1</xdr:row>
      <xdr:rowOff>9525</xdr:rowOff>
    </xdr:from>
    <xdr:to>
      <xdr:col>2</xdr:col>
      <xdr:colOff>1714500</xdr:colOff>
      <xdr:row>5</xdr:row>
      <xdr:rowOff>0</xdr:rowOff>
    </xdr:to>
    <xdr:pic>
      <xdr:nvPicPr>
        <xdr:cNvPr id="2" name="Imagen 1" descr="image001">
          <a:extLst>
            <a:ext uri="{FF2B5EF4-FFF2-40B4-BE49-F238E27FC236}">
              <a16:creationId xmlns:a16="http://schemas.microsoft.com/office/drawing/2014/main" id="{421DECF0-4DBA-4BEC-904E-3CD83C91FB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8675" y="200025"/>
          <a:ext cx="23336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314324</xdr:colOff>
      <xdr:row>0</xdr:row>
      <xdr:rowOff>57151</xdr:rowOff>
    </xdr:from>
    <xdr:to>
      <xdr:col>2</xdr:col>
      <xdr:colOff>1400174</xdr:colOff>
      <xdr:row>3</xdr:row>
      <xdr:rowOff>133351</xdr:rowOff>
    </xdr:to>
    <xdr:pic>
      <xdr:nvPicPr>
        <xdr:cNvPr id="2" name="Imagen 2" descr="image001">
          <a:extLst>
            <a:ext uri="{FF2B5EF4-FFF2-40B4-BE49-F238E27FC236}">
              <a16:creationId xmlns:a16="http://schemas.microsoft.com/office/drawing/2014/main" id="{FBB4583A-0408-4E02-8E9B-6CA032FC0C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4" y="57151"/>
          <a:ext cx="2266950" cy="571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BC486-67A8-45C2-8BBF-662A02213FEC}">
  <dimension ref="A1:F116"/>
  <sheetViews>
    <sheetView tabSelected="1" workbookViewId="0">
      <selection activeCell="D6" sqref="D6"/>
    </sheetView>
  </sheetViews>
  <sheetFormatPr baseColWidth="10" defaultRowHeight="15" x14ac:dyDescent="0.25"/>
  <cols>
    <col min="2" max="2" width="10.28515625" customWidth="1"/>
    <col min="3" max="3" width="80.85546875" style="18" customWidth="1"/>
    <col min="4" max="4" width="18.85546875" customWidth="1"/>
    <col min="5" max="6" width="18.7109375" customWidth="1"/>
  </cols>
  <sheetData>
    <row r="1" spans="1:6" x14ac:dyDescent="0.25">
      <c r="A1" s="1"/>
      <c r="B1" s="22"/>
      <c r="C1" s="23"/>
      <c r="D1" s="22"/>
      <c r="E1" s="22"/>
      <c r="F1" s="22"/>
    </row>
    <row r="2" spans="1:6" x14ac:dyDescent="0.25">
      <c r="A2" s="1"/>
      <c r="B2" s="95" t="s">
        <v>151</v>
      </c>
      <c r="C2" s="95"/>
      <c r="D2" s="95"/>
      <c r="E2" s="95"/>
      <c r="F2" s="95"/>
    </row>
    <row r="3" spans="1:6" x14ac:dyDescent="0.25">
      <c r="A3" s="1"/>
      <c r="B3" s="96" t="s">
        <v>184</v>
      </c>
      <c r="C3" s="96"/>
      <c r="D3" s="96"/>
      <c r="E3" s="96"/>
      <c r="F3" s="96"/>
    </row>
    <row r="4" spans="1:6" x14ac:dyDescent="0.25">
      <c r="A4" s="1"/>
      <c r="B4" s="96" t="s">
        <v>152</v>
      </c>
      <c r="C4" s="96"/>
      <c r="D4" s="96"/>
      <c r="E4" s="96"/>
      <c r="F4" s="96"/>
    </row>
    <row r="5" spans="1:6" x14ac:dyDescent="0.25">
      <c r="A5" s="6"/>
      <c r="B5" s="3"/>
      <c r="C5" s="19"/>
      <c r="D5" s="3"/>
      <c r="E5" s="3"/>
      <c r="F5" s="4"/>
    </row>
    <row r="6" spans="1:6" x14ac:dyDescent="0.25">
      <c r="A6" s="5">
        <v>1100</v>
      </c>
      <c r="B6" s="83">
        <v>11301</v>
      </c>
      <c r="C6" s="87" t="s">
        <v>1</v>
      </c>
      <c r="D6" s="91">
        <v>55774149</v>
      </c>
      <c r="E6" s="91">
        <v>61504396</v>
      </c>
      <c r="F6" s="80">
        <v>53896668.230000012</v>
      </c>
    </row>
    <row r="7" spans="1:6" x14ac:dyDescent="0.25">
      <c r="A7" s="7">
        <v>1200</v>
      </c>
      <c r="B7" s="84">
        <v>12201</v>
      </c>
      <c r="C7" s="88" t="s">
        <v>2</v>
      </c>
      <c r="D7" s="92">
        <v>34196000</v>
      </c>
      <c r="E7" s="92">
        <v>82263247</v>
      </c>
      <c r="F7" s="81">
        <v>84467235.070000008</v>
      </c>
    </row>
    <row r="8" spans="1:6" x14ac:dyDescent="0.25">
      <c r="A8" s="7">
        <v>1300</v>
      </c>
      <c r="B8" s="84">
        <v>13101</v>
      </c>
      <c r="C8" s="88" t="s">
        <v>4</v>
      </c>
      <c r="D8" s="92">
        <v>1211759</v>
      </c>
      <c r="E8" s="92">
        <v>1203695</v>
      </c>
      <c r="F8" s="81">
        <v>1059666.0900000001</v>
      </c>
    </row>
    <row r="9" spans="1:6" x14ac:dyDescent="0.25">
      <c r="A9" s="7">
        <v>1300</v>
      </c>
      <c r="B9" s="84">
        <v>13104</v>
      </c>
      <c r="C9" s="88" t="s">
        <v>5</v>
      </c>
      <c r="D9" s="92">
        <v>686404</v>
      </c>
      <c r="E9" s="92">
        <v>822403</v>
      </c>
      <c r="F9" s="81">
        <v>822402.40999999992</v>
      </c>
    </row>
    <row r="10" spans="1:6" x14ac:dyDescent="0.25">
      <c r="A10" s="7">
        <v>1300</v>
      </c>
      <c r="B10" s="84">
        <v>13201</v>
      </c>
      <c r="C10" s="88" t="s">
        <v>6</v>
      </c>
      <c r="D10" s="92">
        <v>3272096</v>
      </c>
      <c r="E10" s="92">
        <v>3348494</v>
      </c>
      <c r="F10" s="81">
        <v>3193173.81</v>
      </c>
    </row>
    <row r="11" spans="1:6" x14ac:dyDescent="0.25">
      <c r="A11" s="7">
        <v>1300</v>
      </c>
      <c r="B11" s="84">
        <v>13202</v>
      </c>
      <c r="C11" s="88" t="s">
        <v>7</v>
      </c>
      <c r="D11" s="92">
        <v>17499625</v>
      </c>
      <c r="E11" s="92">
        <v>18220607</v>
      </c>
      <c r="F11" s="81">
        <v>11329005.470000003</v>
      </c>
    </row>
    <row r="12" spans="1:6" x14ac:dyDescent="0.25">
      <c r="A12" s="7">
        <v>1300</v>
      </c>
      <c r="B12" s="84">
        <v>13301</v>
      </c>
      <c r="C12" s="88" t="s">
        <v>8</v>
      </c>
      <c r="D12" s="92">
        <v>1317254</v>
      </c>
      <c r="E12" s="92">
        <v>1131563</v>
      </c>
      <c r="F12" s="81">
        <v>1131561.23</v>
      </c>
    </row>
    <row r="13" spans="1:6" x14ac:dyDescent="0.25">
      <c r="A13" s="7">
        <v>1300</v>
      </c>
      <c r="B13" s="84">
        <v>13407</v>
      </c>
      <c r="C13" s="88" t="s">
        <v>9</v>
      </c>
      <c r="D13" s="92">
        <v>8036599</v>
      </c>
      <c r="E13" s="92">
        <v>7877904</v>
      </c>
      <c r="F13" s="81">
        <v>7877905.6900000013</v>
      </c>
    </row>
    <row r="14" spans="1:6" x14ac:dyDescent="0.25">
      <c r="A14" s="7">
        <v>1300</v>
      </c>
      <c r="B14" s="84">
        <v>13410</v>
      </c>
      <c r="C14" s="88" t="s">
        <v>10</v>
      </c>
      <c r="D14" s="92">
        <v>11090259</v>
      </c>
      <c r="E14" s="92">
        <v>14487839</v>
      </c>
      <c r="F14" s="81">
        <v>14294917.33</v>
      </c>
    </row>
    <row r="15" spans="1:6" x14ac:dyDescent="0.25">
      <c r="A15" s="7">
        <v>1400</v>
      </c>
      <c r="B15" s="84">
        <v>14101</v>
      </c>
      <c r="C15" s="88" t="s">
        <v>11</v>
      </c>
      <c r="D15" s="92">
        <v>6154965</v>
      </c>
      <c r="E15" s="92">
        <v>7035842</v>
      </c>
      <c r="F15" s="81">
        <v>6255715.040000001</v>
      </c>
    </row>
    <row r="16" spans="1:6" x14ac:dyDescent="0.25">
      <c r="A16" s="7">
        <v>1400</v>
      </c>
      <c r="B16" s="84">
        <v>14105</v>
      </c>
      <c r="C16" s="88" t="s">
        <v>12</v>
      </c>
      <c r="D16" s="92">
        <v>2048449</v>
      </c>
      <c r="E16" s="92">
        <v>2541453</v>
      </c>
      <c r="F16" s="81">
        <v>2274335.0299999998</v>
      </c>
    </row>
    <row r="17" spans="1:6" x14ac:dyDescent="0.25">
      <c r="A17" s="7">
        <v>1400</v>
      </c>
      <c r="B17" s="84">
        <v>14201</v>
      </c>
      <c r="C17" s="88" t="s">
        <v>13</v>
      </c>
      <c r="D17" s="92">
        <v>3225894</v>
      </c>
      <c r="E17" s="92">
        <v>3851581</v>
      </c>
      <c r="F17" s="81">
        <v>3581656.3099999987</v>
      </c>
    </row>
    <row r="18" spans="1:6" x14ac:dyDescent="0.25">
      <c r="A18" s="7">
        <v>1400</v>
      </c>
      <c r="B18" s="84">
        <v>14301</v>
      </c>
      <c r="C18" s="88" t="s">
        <v>14</v>
      </c>
      <c r="D18" s="92">
        <v>1290541</v>
      </c>
      <c r="E18" s="92">
        <v>1540620</v>
      </c>
      <c r="F18" s="81">
        <v>1432647.2500000002</v>
      </c>
    </row>
    <row r="19" spans="1:6" x14ac:dyDescent="0.25">
      <c r="A19" s="7">
        <v>1400</v>
      </c>
      <c r="B19" s="84">
        <v>14302</v>
      </c>
      <c r="C19" s="88" t="s">
        <v>15</v>
      </c>
      <c r="D19" s="92">
        <v>1550657</v>
      </c>
      <c r="E19" s="92">
        <v>1726264</v>
      </c>
      <c r="F19" s="81">
        <v>1726264.09</v>
      </c>
    </row>
    <row r="20" spans="1:6" x14ac:dyDescent="0.25">
      <c r="A20" s="7">
        <v>1400</v>
      </c>
      <c r="B20" s="84">
        <v>14401</v>
      </c>
      <c r="C20" s="88" t="s">
        <v>16</v>
      </c>
      <c r="D20" s="92">
        <v>1957337</v>
      </c>
      <c r="E20" s="92">
        <v>2645892</v>
      </c>
      <c r="F20" s="81">
        <v>2364126.6300000008</v>
      </c>
    </row>
    <row r="21" spans="1:6" x14ac:dyDescent="0.25">
      <c r="A21" s="7">
        <v>1400</v>
      </c>
      <c r="B21" s="84">
        <v>14405</v>
      </c>
      <c r="C21" s="88" t="s">
        <v>19</v>
      </c>
      <c r="D21" s="92">
        <v>124565</v>
      </c>
      <c r="E21" s="92">
        <v>138954</v>
      </c>
      <c r="F21" s="81">
        <v>123728.5</v>
      </c>
    </row>
    <row r="22" spans="1:6" x14ac:dyDescent="0.25">
      <c r="A22" s="7">
        <v>1500</v>
      </c>
      <c r="B22" s="84">
        <v>15101</v>
      </c>
      <c r="C22" s="88" t="s">
        <v>20</v>
      </c>
      <c r="D22" s="92">
        <v>4802034</v>
      </c>
      <c r="E22" s="92">
        <v>5126700</v>
      </c>
      <c r="F22" s="81">
        <v>5126699.9999999991</v>
      </c>
    </row>
    <row r="23" spans="1:6" x14ac:dyDescent="0.25">
      <c r="A23" s="7">
        <v>1500</v>
      </c>
      <c r="B23" s="84">
        <v>15202</v>
      </c>
      <c r="C23" s="88" t="s">
        <v>21</v>
      </c>
      <c r="D23" s="92">
        <v>0</v>
      </c>
      <c r="E23" s="92">
        <v>2005284</v>
      </c>
      <c r="F23" s="81">
        <v>2005283.76</v>
      </c>
    </row>
    <row r="24" spans="1:6" x14ac:dyDescent="0.25">
      <c r="A24" s="7">
        <v>1500</v>
      </c>
      <c r="B24" s="84">
        <v>15401</v>
      </c>
      <c r="C24" s="88" t="s">
        <v>23</v>
      </c>
      <c r="D24" s="92">
        <v>4065308</v>
      </c>
      <c r="E24" s="92">
        <v>3836339</v>
      </c>
      <c r="F24" s="81">
        <v>3817480.7399999998</v>
      </c>
    </row>
    <row r="25" spans="1:6" x14ac:dyDescent="0.25">
      <c r="A25" s="7">
        <v>1500</v>
      </c>
      <c r="B25" s="84">
        <v>15402</v>
      </c>
      <c r="C25" s="88" t="s">
        <v>24</v>
      </c>
      <c r="D25" s="92">
        <v>21662929</v>
      </c>
      <c r="E25" s="92">
        <v>30669696</v>
      </c>
      <c r="F25" s="81">
        <v>17525665.349999998</v>
      </c>
    </row>
    <row r="26" spans="1:6" x14ac:dyDescent="0.25">
      <c r="A26" s="7">
        <v>1500</v>
      </c>
      <c r="B26" s="84">
        <v>15403</v>
      </c>
      <c r="C26" s="88" t="s">
        <v>25</v>
      </c>
      <c r="D26" s="92">
        <v>9649353</v>
      </c>
      <c r="E26" s="92">
        <v>11978066</v>
      </c>
      <c r="F26" s="81">
        <v>11313073.33</v>
      </c>
    </row>
    <row r="27" spans="1:6" x14ac:dyDescent="0.25">
      <c r="A27" s="7">
        <v>1500</v>
      </c>
      <c r="B27" s="84">
        <v>15901</v>
      </c>
      <c r="C27" s="88" t="s">
        <v>26</v>
      </c>
      <c r="D27" s="92">
        <v>32975681</v>
      </c>
      <c r="E27" s="92">
        <v>35111786</v>
      </c>
      <c r="F27" s="81">
        <v>34437410.269999996</v>
      </c>
    </row>
    <row r="28" spans="1:6" x14ac:dyDescent="0.25">
      <c r="A28" s="7">
        <v>1600</v>
      </c>
      <c r="B28" s="84">
        <v>16101</v>
      </c>
      <c r="C28" s="88" t="s">
        <v>27</v>
      </c>
      <c r="D28" s="92">
        <v>4314050</v>
      </c>
      <c r="E28" s="92">
        <v>0</v>
      </c>
      <c r="F28" s="81">
        <v>0</v>
      </c>
    </row>
    <row r="29" spans="1:6" x14ac:dyDescent="0.25">
      <c r="A29" s="7">
        <v>1600</v>
      </c>
      <c r="B29" s="84">
        <v>16102</v>
      </c>
      <c r="C29" s="88" t="s">
        <v>28</v>
      </c>
      <c r="D29" s="92">
        <v>23291702</v>
      </c>
      <c r="E29" s="92">
        <v>0</v>
      </c>
      <c r="F29" s="81">
        <v>0</v>
      </c>
    </row>
    <row r="30" spans="1:6" x14ac:dyDescent="0.25">
      <c r="A30" s="7">
        <v>1600</v>
      </c>
      <c r="B30" s="84">
        <v>16103</v>
      </c>
      <c r="C30" s="88" t="s">
        <v>29</v>
      </c>
      <c r="D30" s="92">
        <v>1118640</v>
      </c>
      <c r="E30" s="92">
        <v>0</v>
      </c>
      <c r="F30" s="81">
        <v>0</v>
      </c>
    </row>
    <row r="31" spans="1:6" x14ac:dyDescent="0.25">
      <c r="A31" s="7">
        <v>1600</v>
      </c>
      <c r="B31" s="84">
        <v>16108</v>
      </c>
      <c r="C31" s="88" t="s">
        <v>30</v>
      </c>
      <c r="D31" s="92">
        <v>344718</v>
      </c>
      <c r="E31" s="92">
        <v>0</v>
      </c>
      <c r="F31" s="81">
        <v>0</v>
      </c>
    </row>
    <row r="32" spans="1:6" x14ac:dyDescent="0.25">
      <c r="A32" s="7">
        <v>1700</v>
      </c>
      <c r="B32" s="84">
        <v>17102</v>
      </c>
      <c r="C32" s="88" t="s">
        <v>31</v>
      </c>
      <c r="D32" s="92">
        <v>9767850</v>
      </c>
      <c r="E32" s="92">
        <v>10427443</v>
      </c>
      <c r="F32" s="81">
        <v>10427442.730000002</v>
      </c>
    </row>
    <row r="33" spans="1:6" x14ac:dyDescent="0.25">
      <c r="A33" s="7">
        <v>2100</v>
      </c>
      <c r="B33" s="83">
        <v>21101</v>
      </c>
      <c r="C33" s="87" t="s">
        <v>32</v>
      </c>
      <c r="D33" s="91">
        <v>930723</v>
      </c>
      <c r="E33" s="91">
        <v>930723</v>
      </c>
      <c r="F33" s="80">
        <v>820144.26</v>
      </c>
    </row>
    <row r="34" spans="1:6" x14ac:dyDescent="0.25">
      <c r="A34" s="7">
        <v>2100</v>
      </c>
      <c r="B34" s="84">
        <v>21401</v>
      </c>
      <c r="C34" s="88" t="s">
        <v>34</v>
      </c>
      <c r="D34" s="92">
        <v>2386064</v>
      </c>
      <c r="E34" s="92">
        <v>2386064</v>
      </c>
      <c r="F34" s="81">
        <v>6774.09</v>
      </c>
    </row>
    <row r="35" spans="1:6" x14ac:dyDescent="0.25">
      <c r="A35" s="7">
        <v>2100</v>
      </c>
      <c r="B35" s="84">
        <v>21501</v>
      </c>
      <c r="C35" s="88" t="s">
        <v>35</v>
      </c>
      <c r="D35" s="92">
        <v>554619</v>
      </c>
      <c r="E35" s="92">
        <v>554619</v>
      </c>
      <c r="F35" s="81">
        <v>1157.6300000000001</v>
      </c>
    </row>
    <row r="36" spans="1:6" x14ac:dyDescent="0.25">
      <c r="A36" s="7">
        <v>2100</v>
      </c>
      <c r="B36" s="84">
        <v>21601</v>
      </c>
      <c r="C36" s="88" t="s">
        <v>36</v>
      </c>
      <c r="D36" s="92">
        <v>3706780</v>
      </c>
      <c r="E36" s="92">
        <v>3706780</v>
      </c>
      <c r="F36" s="81">
        <v>2360146.08</v>
      </c>
    </row>
    <row r="37" spans="1:6" x14ac:dyDescent="0.25">
      <c r="A37" s="7">
        <v>2200</v>
      </c>
      <c r="B37" s="84">
        <v>22104</v>
      </c>
      <c r="C37" s="88" t="s">
        <v>37</v>
      </c>
      <c r="D37" s="92">
        <v>527290</v>
      </c>
      <c r="E37" s="92">
        <v>527290</v>
      </c>
      <c r="F37" s="81">
        <v>189275.95</v>
      </c>
    </row>
    <row r="38" spans="1:6" x14ac:dyDescent="0.25">
      <c r="A38" s="7">
        <v>2200</v>
      </c>
      <c r="B38" s="84">
        <v>22106</v>
      </c>
      <c r="C38" s="88" t="s">
        <v>39</v>
      </c>
      <c r="D38" s="92">
        <v>477152</v>
      </c>
      <c r="E38" s="92">
        <v>477152</v>
      </c>
      <c r="F38" s="81">
        <v>67715.839999999997</v>
      </c>
    </row>
    <row r="39" spans="1:6" x14ac:dyDescent="0.25">
      <c r="A39" s="7">
        <v>2200</v>
      </c>
      <c r="B39" s="84">
        <v>22201</v>
      </c>
      <c r="C39" s="88" t="s">
        <v>40</v>
      </c>
      <c r="D39" s="92">
        <v>3290685</v>
      </c>
      <c r="E39" s="92">
        <v>3290685</v>
      </c>
      <c r="F39" s="81">
        <v>3242640.85</v>
      </c>
    </row>
    <row r="40" spans="1:6" x14ac:dyDescent="0.25">
      <c r="A40" s="7">
        <v>2200</v>
      </c>
      <c r="B40" s="84">
        <v>22301</v>
      </c>
      <c r="C40" s="88" t="s">
        <v>41</v>
      </c>
      <c r="D40" s="92">
        <v>300366</v>
      </c>
      <c r="E40" s="92">
        <v>300366</v>
      </c>
      <c r="F40" s="81">
        <v>3009.7599999999998</v>
      </c>
    </row>
    <row r="41" spans="1:6" x14ac:dyDescent="0.25">
      <c r="A41" s="5">
        <v>2300</v>
      </c>
      <c r="B41" s="84">
        <v>23501</v>
      </c>
      <c r="C41" s="88" t="s">
        <v>43</v>
      </c>
      <c r="D41" s="92">
        <v>18417812</v>
      </c>
      <c r="E41" s="92">
        <v>18417812</v>
      </c>
      <c r="F41" s="81">
        <v>260084.68000000002</v>
      </c>
    </row>
    <row r="42" spans="1:6" x14ac:dyDescent="0.25">
      <c r="A42" s="7">
        <v>2400</v>
      </c>
      <c r="B42" s="84">
        <v>24601</v>
      </c>
      <c r="C42" s="88" t="s">
        <v>49</v>
      </c>
      <c r="D42" s="92">
        <v>247132</v>
      </c>
      <c r="E42" s="92">
        <v>247132</v>
      </c>
      <c r="F42" s="81">
        <v>148744.11000000002</v>
      </c>
    </row>
    <row r="43" spans="1:6" x14ac:dyDescent="0.25">
      <c r="A43" s="7">
        <v>2400</v>
      </c>
      <c r="B43" s="84">
        <v>24701</v>
      </c>
      <c r="C43" s="88" t="s">
        <v>50</v>
      </c>
      <c r="D43" s="92">
        <v>450992</v>
      </c>
      <c r="E43" s="92">
        <v>450992</v>
      </c>
      <c r="F43" s="81">
        <v>1403.79</v>
      </c>
    </row>
    <row r="44" spans="1:6" x14ac:dyDescent="0.25">
      <c r="A44" s="7">
        <v>2400</v>
      </c>
      <c r="B44" s="84">
        <v>24801</v>
      </c>
      <c r="C44" s="88" t="s">
        <v>51</v>
      </c>
      <c r="D44" s="92">
        <v>492343</v>
      </c>
      <c r="E44" s="92">
        <v>492343</v>
      </c>
      <c r="F44" s="81">
        <v>185173.94</v>
      </c>
    </row>
    <row r="45" spans="1:6" x14ac:dyDescent="0.25">
      <c r="A45" s="7">
        <v>2400</v>
      </c>
      <c r="B45" s="84">
        <v>24901</v>
      </c>
      <c r="C45" s="88" t="s">
        <v>52</v>
      </c>
      <c r="D45" s="92">
        <v>651447</v>
      </c>
      <c r="E45" s="92">
        <v>651447</v>
      </c>
      <c r="F45" s="81">
        <v>109262.15000000001</v>
      </c>
    </row>
    <row r="46" spans="1:6" x14ac:dyDescent="0.25">
      <c r="A46" s="5">
        <v>2500</v>
      </c>
      <c r="B46" s="84">
        <v>25101</v>
      </c>
      <c r="C46" s="88" t="s">
        <v>53</v>
      </c>
      <c r="D46" s="92">
        <v>348447</v>
      </c>
      <c r="E46" s="92">
        <v>348447</v>
      </c>
      <c r="F46" s="81">
        <v>262078.14</v>
      </c>
    </row>
    <row r="47" spans="1:6" x14ac:dyDescent="0.25">
      <c r="A47" s="5">
        <v>2500</v>
      </c>
      <c r="B47" s="84">
        <v>25301</v>
      </c>
      <c r="C47" s="88" t="s">
        <v>54</v>
      </c>
      <c r="D47" s="92">
        <v>6874707641</v>
      </c>
      <c r="E47" s="92">
        <v>6700895565</v>
      </c>
      <c r="F47" s="81">
        <v>7364124466.2399998</v>
      </c>
    </row>
    <row r="48" spans="1:6" x14ac:dyDescent="0.25">
      <c r="A48" s="5">
        <v>2500</v>
      </c>
      <c r="B48" s="84">
        <v>25401</v>
      </c>
      <c r="C48" s="88" t="s">
        <v>55</v>
      </c>
      <c r="D48" s="92">
        <v>3071869</v>
      </c>
      <c r="E48" s="92">
        <v>12753746</v>
      </c>
      <c r="F48" s="81">
        <v>12751950.950000001</v>
      </c>
    </row>
    <row r="49" spans="1:6" x14ac:dyDescent="0.25">
      <c r="A49" s="5">
        <v>2500</v>
      </c>
      <c r="B49" s="84">
        <v>25501</v>
      </c>
      <c r="C49" s="88" t="s">
        <v>56</v>
      </c>
      <c r="D49" s="92">
        <v>67391649</v>
      </c>
      <c r="E49" s="92">
        <v>21530334</v>
      </c>
      <c r="F49" s="81">
        <v>1323302.57</v>
      </c>
    </row>
    <row r="50" spans="1:6" ht="24" x14ac:dyDescent="0.25">
      <c r="A50" s="7">
        <v>2600</v>
      </c>
      <c r="B50" s="84">
        <v>26103</v>
      </c>
      <c r="C50" s="88" t="s">
        <v>58</v>
      </c>
      <c r="D50" s="92">
        <v>817473</v>
      </c>
      <c r="E50" s="92">
        <v>817473</v>
      </c>
      <c r="F50" s="81">
        <v>379441.12999999989</v>
      </c>
    </row>
    <row r="51" spans="1:6" ht="24" x14ac:dyDescent="0.25">
      <c r="A51" s="7">
        <v>2600</v>
      </c>
      <c r="B51" s="84">
        <v>26105</v>
      </c>
      <c r="C51" s="88" t="s">
        <v>60</v>
      </c>
      <c r="D51" s="92">
        <v>10003689</v>
      </c>
      <c r="E51" s="92">
        <v>10003689</v>
      </c>
      <c r="F51" s="81">
        <v>1658247.2900000003</v>
      </c>
    </row>
    <row r="52" spans="1:6" x14ac:dyDescent="0.25">
      <c r="A52" s="7">
        <v>2700</v>
      </c>
      <c r="B52" s="84">
        <v>27101</v>
      </c>
      <c r="C52" s="88" t="s">
        <v>62</v>
      </c>
      <c r="D52" s="92">
        <v>1375872</v>
      </c>
      <c r="E52" s="92">
        <v>1375872</v>
      </c>
      <c r="F52" s="81">
        <v>0</v>
      </c>
    </row>
    <row r="53" spans="1:6" x14ac:dyDescent="0.25">
      <c r="A53" s="7">
        <v>2700</v>
      </c>
      <c r="B53" s="84">
        <v>27201</v>
      </c>
      <c r="C53" s="88" t="s">
        <v>63</v>
      </c>
      <c r="D53" s="92">
        <v>4159363</v>
      </c>
      <c r="E53" s="92">
        <v>4159363</v>
      </c>
      <c r="F53" s="81">
        <v>1721699.5199999993</v>
      </c>
    </row>
    <row r="54" spans="1:6" x14ac:dyDescent="0.25">
      <c r="A54" s="7">
        <v>2700</v>
      </c>
      <c r="B54" s="84">
        <v>27401</v>
      </c>
      <c r="C54" s="88" t="s">
        <v>64</v>
      </c>
      <c r="D54" s="92">
        <v>352488</v>
      </c>
      <c r="E54" s="92">
        <v>352488</v>
      </c>
      <c r="F54" s="81">
        <v>0</v>
      </c>
    </row>
    <row r="55" spans="1:6" x14ac:dyDescent="0.25">
      <c r="A55" s="5">
        <v>2900</v>
      </c>
      <c r="B55" s="84">
        <v>29101</v>
      </c>
      <c r="C55" s="88" t="s">
        <v>65</v>
      </c>
      <c r="D55" s="92">
        <v>65727</v>
      </c>
      <c r="E55" s="92">
        <v>65727</v>
      </c>
      <c r="F55" s="81">
        <v>21787.77</v>
      </c>
    </row>
    <row r="56" spans="1:6" x14ac:dyDescent="0.25">
      <c r="A56" s="5">
        <v>2900</v>
      </c>
      <c r="B56" s="84">
        <v>29201</v>
      </c>
      <c r="C56" s="88" t="s">
        <v>66</v>
      </c>
      <c r="D56" s="92">
        <v>330218</v>
      </c>
      <c r="E56" s="92">
        <v>330218</v>
      </c>
      <c r="F56" s="81">
        <v>14713.36</v>
      </c>
    </row>
    <row r="57" spans="1:6" ht="24" x14ac:dyDescent="0.25">
      <c r="A57" s="5">
        <v>2900</v>
      </c>
      <c r="B57" s="84">
        <v>29301</v>
      </c>
      <c r="C57" s="88" t="s">
        <v>67</v>
      </c>
      <c r="D57" s="92">
        <v>16292</v>
      </c>
      <c r="E57" s="92">
        <v>16292</v>
      </c>
      <c r="F57" s="81">
        <v>0</v>
      </c>
    </row>
    <row r="58" spans="1:6" x14ac:dyDescent="0.25">
      <c r="A58" s="5">
        <v>2900</v>
      </c>
      <c r="B58" s="84">
        <v>29401</v>
      </c>
      <c r="C58" s="88" t="s">
        <v>68</v>
      </c>
      <c r="D58" s="92">
        <v>111994</v>
      </c>
      <c r="E58" s="92">
        <v>111994</v>
      </c>
      <c r="F58" s="81">
        <v>23059.75</v>
      </c>
    </row>
    <row r="59" spans="1:6" x14ac:dyDescent="0.25">
      <c r="A59" s="5">
        <v>2900</v>
      </c>
      <c r="B59" s="84">
        <v>29501</v>
      </c>
      <c r="C59" s="88" t="s">
        <v>69</v>
      </c>
      <c r="D59" s="92">
        <v>5462516</v>
      </c>
      <c r="E59" s="92">
        <v>5462516</v>
      </c>
      <c r="F59" s="81">
        <v>1058264.02</v>
      </c>
    </row>
    <row r="60" spans="1:6" x14ac:dyDescent="0.25">
      <c r="A60" s="5">
        <v>2900</v>
      </c>
      <c r="B60" s="84">
        <v>29601</v>
      </c>
      <c r="C60" s="88" t="s">
        <v>70</v>
      </c>
      <c r="D60" s="92">
        <v>97210</v>
      </c>
      <c r="E60" s="92">
        <v>97210</v>
      </c>
      <c r="F60" s="81">
        <v>3635.9300000000003</v>
      </c>
    </row>
    <row r="61" spans="1:6" x14ac:dyDescent="0.25">
      <c r="A61" s="5">
        <v>2900</v>
      </c>
      <c r="B61" s="84">
        <v>29801</v>
      </c>
      <c r="C61" s="88" t="s">
        <v>72</v>
      </c>
      <c r="D61" s="92">
        <v>208700</v>
      </c>
      <c r="E61" s="92">
        <v>208700</v>
      </c>
      <c r="F61" s="81">
        <v>54792.55</v>
      </c>
    </row>
    <row r="62" spans="1:6" x14ac:dyDescent="0.25">
      <c r="A62" s="5">
        <v>2900</v>
      </c>
      <c r="B62" s="84">
        <v>29901</v>
      </c>
      <c r="C62" s="88" t="s">
        <v>73</v>
      </c>
      <c r="D62" s="92">
        <v>160638</v>
      </c>
      <c r="E62" s="92">
        <v>195148</v>
      </c>
      <c r="F62" s="81">
        <v>195144.6</v>
      </c>
    </row>
    <row r="63" spans="1:6" x14ac:dyDescent="0.25">
      <c r="A63" s="7">
        <v>3100</v>
      </c>
      <c r="B63" s="83">
        <v>31101</v>
      </c>
      <c r="C63" s="87" t="s">
        <v>74</v>
      </c>
      <c r="D63" s="91">
        <v>21237629</v>
      </c>
      <c r="E63" s="91">
        <v>21237629</v>
      </c>
      <c r="F63" s="80">
        <v>24251604.000000004</v>
      </c>
    </row>
    <row r="64" spans="1:6" x14ac:dyDescent="0.25">
      <c r="A64" s="7">
        <v>3100</v>
      </c>
      <c r="B64" s="84">
        <v>31301</v>
      </c>
      <c r="C64" s="88" t="s">
        <v>76</v>
      </c>
      <c r="D64" s="92">
        <v>3709729</v>
      </c>
      <c r="E64" s="92">
        <v>3709729</v>
      </c>
      <c r="F64" s="81">
        <v>2968891.6099999994</v>
      </c>
    </row>
    <row r="65" spans="1:6" x14ac:dyDescent="0.25">
      <c r="A65" s="7">
        <v>3100</v>
      </c>
      <c r="B65" s="84">
        <v>31401</v>
      </c>
      <c r="C65" s="88" t="s">
        <v>77</v>
      </c>
      <c r="D65" s="92">
        <v>3712</v>
      </c>
      <c r="E65" s="92">
        <v>3712</v>
      </c>
      <c r="F65" s="81">
        <v>0</v>
      </c>
    </row>
    <row r="66" spans="1:6" x14ac:dyDescent="0.25">
      <c r="A66" s="7">
        <v>3100</v>
      </c>
      <c r="B66" s="84">
        <v>31601</v>
      </c>
      <c r="C66" s="88" t="s">
        <v>79</v>
      </c>
      <c r="D66" s="92">
        <v>1618873</v>
      </c>
      <c r="E66" s="92">
        <v>1618873</v>
      </c>
      <c r="F66" s="81">
        <v>0</v>
      </c>
    </row>
    <row r="67" spans="1:6" x14ac:dyDescent="0.25">
      <c r="A67" s="7">
        <v>3100</v>
      </c>
      <c r="B67" s="84">
        <v>31602</v>
      </c>
      <c r="C67" s="88" t="s">
        <v>80</v>
      </c>
      <c r="D67" s="92">
        <v>1456863</v>
      </c>
      <c r="E67" s="92">
        <v>1456863</v>
      </c>
      <c r="F67" s="81">
        <v>0</v>
      </c>
    </row>
    <row r="68" spans="1:6" x14ac:dyDescent="0.25">
      <c r="A68" s="7">
        <v>3100</v>
      </c>
      <c r="B68" s="84">
        <v>31701</v>
      </c>
      <c r="C68" s="88" t="s">
        <v>82</v>
      </c>
      <c r="D68" s="92">
        <v>3166280</v>
      </c>
      <c r="E68" s="92">
        <v>3304740</v>
      </c>
      <c r="F68" s="81">
        <v>3304738.6208000006</v>
      </c>
    </row>
    <row r="69" spans="1:6" x14ac:dyDescent="0.25">
      <c r="A69" s="7">
        <v>3100</v>
      </c>
      <c r="B69" s="84">
        <v>31801</v>
      </c>
      <c r="C69" s="88" t="s">
        <v>83</v>
      </c>
      <c r="D69" s="92">
        <v>1076442</v>
      </c>
      <c r="E69" s="92">
        <v>1076442</v>
      </c>
      <c r="F69" s="81">
        <v>370438.68000000005</v>
      </c>
    </row>
    <row r="70" spans="1:6" x14ac:dyDescent="0.25">
      <c r="A70" s="7">
        <v>3100</v>
      </c>
      <c r="B70" s="84">
        <v>31901</v>
      </c>
      <c r="C70" s="88" t="s">
        <v>84</v>
      </c>
      <c r="D70" s="92">
        <v>3054573</v>
      </c>
      <c r="E70" s="92">
        <v>3054573</v>
      </c>
      <c r="F70" s="81">
        <v>0</v>
      </c>
    </row>
    <row r="71" spans="1:6" x14ac:dyDescent="0.25">
      <c r="A71" s="7">
        <v>3100</v>
      </c>
      <c r="B71" s="84">
        <v>31904</v>
      </c>
      <c r="C71" s="88" t="s">
        <v>86</v>
      </c>
      <c r="D71" s="92">
        <v>7724862</v>
      </c>
      <c r="E71" s="92">
        <v>7724862</v>
      </c>
      <c r="F71" s="81">
        <v>0</v>
      </c>
    </row>
    <row r="72" spans="1:6" x14ac:dyDescent="0.25">
      <c r="A72" s="7">
        <v>3200</v>
      </c>
      <c r="B72" s="84">
        <v>32201</v>
      </c>
      <c r="C72" s="88" t="s">
        <v>87</v>
      </c>
      <c r="D72" s="92">
        <v>2123342</v>
      </c>
      <c r="E72" s="92">
        <v>2123342</v>
      </c>
      <c r="F72" s="81">
        <v>0</v>
      </c>
    </row>
    <row r="73" spans="1:6" x14ac:dyDescent="0.25">
      <c r="A73" s="7">
        <v>3200</v>
      </c>
      <c r="B73" s="84">
        <v>32301</v>
      </c>
      <c r="C73" s="88" t="s">
        <v>88</v>
      </c>
      <c r="D73" s="92">
        <v>13184370</v>
      </c>
      <c r="E73" s="92">
        <v>13184370</v>
      </c>
      <c r="F73" s="81">
        <v>7396915.1900000032</v>
      </c>
    </row>
    <row r="74" spans="1:6" x14ac:dyDescent="0.25">
      <c r="A74" s="7">
        <v>3200</v>
      </c>
      <c r="B74" s="84">
        <v>32302</v>
      </c>
      <c r="C74" s="88" t="s">
        <v>89</v>
      </c>
      <c r="D74" s="92">
        <v>3319709</v>
      </c>
      <c r="E74" s="92">
        <v>3319709</v>
      </c>
      <c r="F74" s="81">
        <v>253158.46</v>
      </c>
    </row>
    <row r="75" spans="1:6" ht="24" x14ac:dyDescent="0.25">
      <c r="A75" s="7">
        <v>3200</v>
      </c>
      <c r="B75" s="84">
        <v>32503</v>
      </c>
      <c r="C75" s="88" t="s">
        <v>90</v>
      </c>
      <c r="D75" s="92">
        <v>928303</v>
      </c>
      <c r="E75" s="92">
        <v>928303</v>
      </c>
      <c r="F75" s="81">
        <v>409092.14</v>
      </c>
    </row>
    <row r="76" spans="1:6" ht="24" x14ac:dyDescent="0.25">
      <c r="A76" s="7">
        <v>3200</v>
      </c>
      <c r="B76" s="84">
        <v>32505</v>
      </c>
      <c r="C76" s="88" t="s">
        <v>91</v>
      </c>
      <c r="D76" s="92">
        <v>991805</v>
      </c>
      <c r="E76" s="92">
        <v>991805</v>
      </c>
      <c r="F76" s="81">
        <v>666342.6</v>
      </c>
    </row>
    <row r="77" spans="1:6" x14ac:dyDescent="0.25">
      <c r="A77" s="7">
        <v>3200</v>
      </c>
      <c r="B77" s="84">
        <v>32601</v>
      </c>
      <c r="C77" s="88" t="s">
        <v>92</v>
      </c>
      <c r="D77" s="92">
        <v>3373926</v>
      </c>
      <c r="E77" s="92">
        <v>3373926</v>
      </c>
      <c r="F77" s="81">
        <v>0</v>
      </c>
    </row>
    <row r="78" spans="1:6" x14ac:dyDescent="0.25">
      <c r="A78" s="7">
        <v>3200</v>
      </c>
      <c r="B78" s="84">
        <v>32701</v>
      </c>
      <c r="C78" s="88" t="s">
        <v>93</v>
      </c>
      <c r="D78" s="92">
        <v>1742297</v>
      </c>
      <c r="E78" s="92">
        <v>5122297</v>
      </c>
      <c r="F78" s="81">
        <v>5120905.2179760002</v>
      </c>
    </row>
    <row r="79" spans="1:6" x14ac:dyDescent="0.25">
      <c r="A79" s="7">
        <v>3300</v>
      </c>
      <c r="B79" s="84">
        <v>33104</v>
      </c>
      <c r="C79" s="88" t="s">
        <v>96</v>
      </c>
      <c r="D79" s="92">
        <v>16072973</v>
      </c>
      <c r="E79" s="92">
        <v>16072973</v>
      </c>
      <c r="F79" s="81">
        <v>1346551.4100000001</v>
      </c>
    </row>
    <row r="80" spans="1:6" x14ac:dyDescent="0.25">
      <c r="A80" s="7">
        <v>3300</v>
      </c>
      <c r="B80" s="84">
        <v>33301</v>
      </c>
      <c r="C80" s="88" t="s">
        <v>97</v>
      </c>
      <c r="D80" s="92">
        <v>20103337</v>
      </c>
      <c r="E80" s="92">
        <v>15778037</v>
      </c>
      <c r="F80" s="81">
        <v>4006.45</v>
      </c>
    </row>
    <row r="81" spans="1:6" x14ac:dyDescent="0.25">
      <c r="A81" s="7">
        <v>3300</v>
      </c>
      <c r="B81" s="84">
        <v>33401</v>
      </c>
      <c r="C81" s="88" t="s">
        <v>99</v>
      </c>
      <c r="D81" s="92">
        <v>1283967</v>
      </c>
      <c r="E81" s="92">
        <v>1283967</v>
      </c>
      <c r="F81" s="81">
        <v>479588.96</v>
      </c>
    </row>
    <row r="82" spans="1:6" x14ac:dyDescent="0.25">
      <c r="A82" s="7">
        <v>3300</v>
      </c>
      <c r="B82" s="84">
        <v>33501</v>
      </c>
      <c r="C82" s="88" t="s">
        <v>100</v>
      </c>
      <c r="D82" s="92">
        <v>16879507</v>
      </c>
      <c r="E82" s="92">
        <v>16879507</v>
      </c>
      <c r="F82" s="81">
        <v>22133.56</v>
      </c>
    </row>
    <row r="83" spans="1:6" x14ac:dyDescent="0.25">
      <c r="A83" s="7">
        <v>3300</v>
      </c>
      <c r="B83" s="84">
        <v>33601</v>
      </c>
      <c r="C83" s="88" t="s">
        <v>101</v>
      </c>
      <c r="D83" s="92">
        <v>49587</v>
      </c>
      <c r="E83" s="92">
        <v>49587</v>
      </c>
      <c r="F83" s="81">
        <v>0</v>
      </c>
    </row>
    <row r="84" spans="1:6" x14ac:dyDescent="0.25">
      <c r="A84" s="7">
        <v>3300</v>
      </c>
      <c r="B84" s="84">
        <v>33602</v>
      </c>
      <c r="C84" s="88" t="s">
        <v>102</v>
      </c>
      <c r="D84" s="92">
        <v>783996</v>
      </c>
      <c r="E84" s="92">
        <v>783996</v>
      </c>
      <c r="F84" s="81">
        <v>47458.36</v>
      </c>
    </row>
    <row r="85" spans="1:6" x14ac:dyDescent="0.25">
      <c r="A85" s="7">
        <v>3300</v>
      </c>
      <c r="B85" s="84">
        <v>33801</v>
      </c>
      <c r="C85" s="88" t="s">
        <v>106</v>
      </c>
      <c r="D85" s="92">
        <v>19234079</v>
      </c>
      <c r="E85" s="92">
        <v>26269279</v>
      </c>
      <c r="F85" s="81">
        <v>26269183.449999999</v>
      </c>
    </row>
    <row r="86" spans="1:6" x14ac:dyDescent="0.25">
      <c r="A86" s="7">
        <v>3300</v>
      </c>
      <c r="B86" s="84">
        <v>33901</v>
      </c>
      <c r="C86" s="88" t="s">
        <v>107</v>
      </c>
      <c r="D86" s="92">
        <v>0</v>
      </c>
      <c r="E86" s="92">
        <v>118378901</v>
      </c>
      <c r="F86" s="81">
        <v>10108120.24</v>
      </c>
    </row>
    <row r="87" spans="1:6" x14ac:dyDescent="0.25">
      <c r="A87" s="7">
        <v>3400</v>
      </c>
      <c r="B87" s="84">
        <v>34101</v>
      </c>
      <c r="C87" s="88" t="s">
        <v>109</v>
      </c>
      <c r="D87" s="92">
        <v>198782</v>
      </c>
      <c r="E87" s="92">
        <v>342282</v>
      </c>
      <c r="F87" s="81">
        <v>342184.1999999999</v>
      </c>
    </row>
    <row r="88" spans="1:6" x14ac:dyDescent="0.25">
      <c r="A88" s="7">
        <v>3400</v>
      </c>
      <c r="B88" s="84">
        <v>34401</v>
      </c>
      <c r="C88" s="88" t="s">
        <v>110</v>
      </c>
      <c r="D88" s="92">
        <v>4451921</v>
      </c>
      <c r="E88" s="92">
        <v>5370721</v>
      </c>
      <c r="F88" s="81">
        <v>5370643.7000000002</v>
      </c>
    </row>
    <row r="89" spans="1:6" x14ac:dyDescent="0.25">
      <c r="A89" s="7">
        <v>3400</v>
      </c>
      <c r="B89" s="84">
        <v>34501</v>
      </c>
      <c r="C89" s="88" t="s">
        <v>111</v>
      </c>
      <c r="D89" s="92">
        <v>33429805</v>
      </c>
      <c r="E89" s="92">
        <v>33442805</v>
      </c>
      <c r="F89" s="81">
        <v>33442357.850000001</v>
      </c>
    </row>
    <row r="90" spans="1:6" x14ac:dyDescent="0.25">
      <c r="A90" s="7">
        <v>3400</v>
      </c>
      <c r="B90" s="84">
        <v>34601</v>
      </c>
      <c r="C90" s="88" t="s">
        <v>112</v>
      </c>
      <c r="D90" s="92">
        <v>60766</v>
      </c>
      <c r="E90" s="92">
        <v>21928912</v>
      </c>
      <c r="F90" s="81">
        <v>17869800</v>
      </c>
    </row>
    <row r="91" spans="1:6" x14ac:dyDescent="0.25">
      <c r="A91" s="7">
        <v>3400</v>
      </c>
      <c r="B91" s="84">
        <v>34701</v>
      </c>
      <c r="C91" s="88" t="s">
        <v>113</v>
      </c>
      <c r="D91" s="92">
        <v>50629683</v>
      </c>
      <c r="E91" s="92">
        <v>59329683</v>
      </c>
      <c r="F91" s="81">
        <v>58554620</v>
      </c>
    </row>
    <row r="92" spans="1:6" x14ac:dyDescent="0.25">
      <c r="A92" s="7">
        <v>3500</v>
      </c>
      <c r="B92" s="84">
        <v>35101</v>
      </c>
      <c r="C92" s="88" t="s">
        <v>115</v>
      </c>
      <c r="D92" s="92">
        <v>7615858</v>
      </c>
      <c r="E92" s="92">
        <v>7615858</v>
      </c>
      <c r="F92" s="81">
        <v>4572829.01</v>
      </c>
    </row>
    <row r="93" spans="1:6" x14ac:dyDescent="0.25">
      <c r="A93" s="7">
        <v>3500</v>
      </c>
      <c r="B93" s="84">
        <v>35201</v>
      </c>
      <c r="C93" s="88" t="s">
        <v>116</v>
      </c>
      <c r="D93" s="92">
        <v>33566</v>
      </c>
      <c r="E93" s="92">
        <v>33566</v>
      </c>
      <c r="F93" s="81">
        <v>383803.4</v>
      </c>
    </row>
    <row r="94" spans="1:6" x14ac:dyDescent="0.25">
      <c r="A94" s="7">
        <v>3500</v>
      </c>
      <c r="B94" s="84">
        <v>35301</v>
      </c>
      <c r="C94" s="88" t="s">
        <v>117</v>
      </c>
      <c r="D94" s="92">
        <v>192408</v>
      </c>
      <c r="E94" s="92">
        <v>1783708</v>
      </c>
      <c r="F94" s="81">
        <v>1625856.0000000005</v>
      </c>
    </row>
    <row r="95" spans="1:6" x14ac:dyDescent="0.25">
      <c r="A95" s="7">
        <v>3500</v>
      </c>
      <c r="B95" s="84">
        <v>35401</v>
      </c>
      <c r="C95" s="88" t="s">
        <v>118</v>
      </c>
      <c r="D95" s="92">
        <v>31074465</v>
      </c>
      <c r="E95" s="92">
        <v>19729465</v>
      </c>
      <c r="F95" s="81">
        <v>1080459.53</v>
      </c>
    </row>
    <row r="96" spans="1:6" x14ac:dyDescent="0.25">
      <c r="A96" s="7">
        <v>3500</v>
      </c>
      <c r="B96" s="84">
        <v>35501</v>
      </c>
      <c r="C96" s="88" t="s">
        <v>119</v>
      </c>
      <c r="D96" s="92">
        <v>123905</v>
      </c>
      <c r="E96" s="92">
        <v>123905</v>
      </c>
      <c r="F96" s="81">
        <v>12185.8</v>
      </c>
    </row>
    <row r="97" spans="1:6" x14ac:dyDescent="0.25">
      <c r="A97" s="7">
        <v>3500</v>
      </c>
      <c r="B97" s="84">
        <v>35701</v>
      </c>
      <c r="C97" s="88" t="s">
        <v>120</v>
      </c>
      <c r="D97" s="92">
        <v>17602337</v>
      </c>
      <c r="E97" s="92">
        <v>17602337</v>
      </c>
      <c r="F97" s="81">
        <v>18155713.130000003</v>
      </c>
    </row>
    <row r="98" spans="1:6" x14ac:dyDescent="0.25">
      <c r="A98" s="7">
        <v>3500</v>
      </c>
      <c r="B98" s="84">
        <v>35702</v>
      </c>
      <c r="C98" s="88" t="s">
        <v>121</v>
      </c>
      <c r="D98" s="92">
        <v>9187568</v>
      </c>
      <c r="E98" s="92">
        <v>9187568</v>
      </c>
      <c r="F98" s="81">
        <v>1016958.6800000002</v>
      </c>
    </row>
    <row r="99" spans="1:6" x14ac:dyDescent="0.25">
      <c r="A99" s="7">
        <v>3500</v>
      </c>
      <c r="B99" s="84">
        <v>35801</v>
      </c>
      <c r="C99" s="88" t="s">
        <v>122</v>
      </c>
      <c r="D99" s="92">
        <v>14824341</v>
      </c>
      <c r="E99" s="92">
        <v>18024341</v>
      </c>
      <c r="F99" s="81">
        <v>18003056.070800006</v>
      </c>
    </row>
    <row r="100" spans="1:6" x14ac:dyDescent="0.25">
      <c r="A100" s="7">
        <v>3500</v>
      </c>
      <c r="B100" s="84">
        <v>35901</v>
      </c>
      <c r="C100" s="88" t="s">
        <v>123</v>
      </c>
      <c r="D100" s="92">
        <v>1464482</v>
      </c>
      <c r="E100" s="92">
        <v>1464482</v>
      </c>
      <c r="F100" s="81">
        <v>1100772.76</v>
      </c>
    </row>
    <row r="101" spans="1:6" ht="24" x14ac:dyDescent="0.25">
      <c r="A101" s="7">
        <v>3700</v>
      </c>
      <c r="B101" s="84">
        <v>37104</v>
      </c>
      <c r="C101" s="88" t="s">
        <v>125</v>
      </c>
      <c r="D101" s="92">
        <v>153055</v>
      </c>
      <c r="E101" s="92">
        <v>153055</v>
      </c>
      <c r="F101" s="81">
        <v>162829.20000000001</v>
      </c>
    </row>
    <row r="102" spans="1:6" ht="24" x14ac:dyDescent="0.25">
      <c r="A102" s="7">
        <v>3700</v>
      </c>
      <c r="B102" s="84">
        <v>37106</v>
      </c>
      <c r="C102" s="88" t="s">
        <v>126</v>
      </c>
      <c r="D102" s="92">
        <v>600000</v>
      </c>
      <c r="E102" s="92">
        <v>600000</v>
      </c>
      <c r="F102" s="81">
        <v>764847.09</v>
      </c>
    </row>
    <row r="103" spans="1:6" x14ac:dyDescent="0.25">
      <c r="A103" s="7">
        <v>3700</v>
      </c>
      <c r="B103" s="84">
        <v>37201</v>
      </c>
      <c r="C103" s="88" t="s">
        <v>127</v>
      </c>
      <c r="D103" s="92">
        <v>162667</v>
      </c>
      <c r="E103" s="92">
        <v>162667</v>
      </c>
      <c r="F103" s="81">
        <v>81140</v>
      </c>
    </row>
    <row r="104" spans="1:6" ht="24" x14ac:dyDescent="0.25">
      <c r="A104" s="7">
        <v>3700</v>
      </c>
      <c r="B104" s="84">
        <v>37204</v>
      </c>
      <c r="C104" s="88" t="s">
        <v>128</v>
      </c>
      <c r="D104" s="92">
        <v>80048</v>
      </c>
      <c r="E104" s="92">
        <v>80048</v>
      </c>
      <c r="F104" s="81">
        <v>38741.870000000003</v>
      </c>
    </row>
    <row r="105" spans="1:6" x14ac:dyDescent="0.25">
      <c r="A105" s="7">
        <v>3700</v>
      </c>
      <c r="B105" s="84">
        <v>37501</v>
      </c>
      <c r="C105" s="88" t="s">
        <v>130</v>
      </c>
      <c r="D105" s="92">
        <v>23342</v>
      </c>
      <c r="E105" s="92">
        <v>23342</v>
      </c>
      <c r="F105" s="81">
        <v>0</v>
      </c>
    </row>
    <row r="106" spans="1:6" x14ac:dyDescent="0.25">
      <c r="A106" s="7">
        <v>3700</v>
      </c>
      <c r="B106" s="84">
        <v>37504</v>
      </c>
      <c r="C106" s="88" t="s">
        <v>131</v>
      </c>
      <c r="D106" s="92">
        <v>253281</v>
      </c>
      <c r="E106" s="92">
        <v>253281</v>
      </c>
      <c r="F106" s="81">
        <v>126799.15</v>
      </c>
    </row>
    <row r="107" spans="1:6" ht="24" x14ac:dyDescent="0.25">
      <c r="A107" s="7">
        <v>3700</v>
      </c>
      <c r="B107" s="84">
        <v>37602</v>
      </c>
      <c r="C107" s="88" t="s">
        <v>132</v>
      </c>
      <c r="D107" s="92">
        <v>285000</v>
      </c>
      <c r="E107" s="92">
        <v>285000</v>
      </c>
      <c r="F107" s="81">
        <v>207365.85</v>
      </c>
    </row>
    <row r="108" spans="1:6" x14ac:dyDescent="0.25">
      <c r="A108" s="5">
        <v>3900</v>
      </c>
      <c r="B108" s="85">
        <v>39101</v>
      </c>
      <c r="C108" s="89" t="s">
        <v>136</v>
      </c>
      <c r="D108" s="92">
        <v>0</v>
      </c>
      <c r="E108" s="92">
        <v>325000</v>
      </c>
      <c r="F108" s="81">
        <v>62392</v>
      </c>
    </row>
    <row r="109" spans="1:6" x14ac:dyDescent="0.25">
      <c r="A109" s="5">
        <v>3900</v>
      </c>
      <c r="B109" s="84">
        <v>39202</v>
      </c>
      <c r="C109" s="88" t="s">
        <v>137</v>
      </c>
      <c r="D109" s="92">
        <v>21395359</v>
      </c>
      <c r="E109" s="92">
        <v>21395359</v>
      </c>
      <c r="F109" s="81">
        <v>18217665.129999999</v>
      </c>
    </row>
    <row r="110" spans="1:6" x14ac:dyDescent="0.25">
      <c r="A110" s="5">
        <v>3900</v>
      </c>
      <c r="B110" s="84">
        <v>39301</v>
      </c>
      <c r="C110" s="88" t="s">
        <v>138</v>
      </c>
      <c r="D110" s="92">
        <v>3652978</v>
      </c>
      <c r="E110" s="92">
        <v>3652978</v>
      </c>
      <c r="F110" s="81">
        <v>10331</v>
      </c>
    </row>
    <row r="111" spans="1:6" x14ac:dyDescent="0.25">
      <c r="A111" s="5">
        <v>3900</v>
      </c>
      <c r="B111" s="84">
        <v>39401</v>
      </c>
      <c r="C111" s="88" t="s">
        <v>139</v>
      </c>
      <c r="D111" s="92">
        <v>9988409</v>
      </c>
      <c r="E111" s="92">
        <v>10038409</v>
      </c>
      <c r="F111" s="81">
        <v>1445075.81</v>
      </c>
    </row>
    <row r="112" spans="1:6" x14ac:dyDescent="0.25">
      <c r="A112" s="5">
        <v>3900</v>
      </c>
      <c r="B112" s="84">
        <v>39501</v>
      </c>
      <c r="C112" s="88" t="s">
        <v>140</v>
      </c>
      <c r="D112" s="92">
        <v>46846111</v>
      </c>
      <c r="E112" s="92">
        <v>46846111</v>
      </c>
      <c r="F112" s="81">
        <v>19652130.620000001</v>
      </c>
    </row>
    <row r="113" spans="1:6" x14ac:dyDescent="0.25">
      <c r="A113" s="5">
        <v>3900</v>
      </c>
      <c r="B113" s="84">
        <v>39701</v>
      </c>
      <c r="C113" s="88" t="s">
        <v>142</v>
      </c>
      <c r="D113" s="92">
        <v>3080000</v>
      </c>
      <c r="E113" s="92">
        <v>14897747</v>
      </c>
      <c r="F113" s="81">
        <v>14897745.050000001</v>
      </c>
    </row>
    <row r="114" spans="1:6" x14ac:dyDescent="0.25">
      <c r="A114" s="5">
        <v>3900</v>
      </c>
      <c r="B114" s="86">
        <v>39801</v>
      </c>
      <c r="C114" s="90" t="s">
        <v>143</v>
      </c>
      <c r="D114" s="93">
        <v>13670341</v>
      </c>
      <c r="E114" s="93">
        <v>13670341</v>
      </c>
      <c r="F114" s="82">
        <v>7725575</v>
      </c>
    </row>
    <row r="115" spans="1:6" x14ac:dyDescent="0.25">
      <c r="A115" s="7"/>
      <c r="B115" s="2"/>
      <c r="C115" s="20"/>
      <c r="D115" s="2"/>
      <c r="E115" s="2"/>
      <c r="F115" s="2"/>
    </row>
    <row r="116" spans="1:6" x14ac:dyDescent="0.25">
      <c r="A116" s="77"/>
      <c r="B116" s="78"/>
      <c r="C116" s="78"/>
      <c r="D116" s="79">
        <f>SUBTOTAL(9,D6:D115)</f>
        <v>7676744648</v>
      </c>
      <c r="E116" s="79">
        <f>SUBTOTAL(9,E6:E115)</f>
        <v>7676744648</v>
      </c>
      <c r="F116" s="79">
        <f>SUBTOTAL(9,F6:F115)</f>
        <v>7979415188.1595774</v>
      </c>
    </row>
  </sheetData>
  <mergeCells count="3">
    <mergeCell ref="B2:F2"/>
    <mergeCell ref="B3:F3"/>
    <mergeCell ref="B4:F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9A22-4D9F-46DA-92AF-DA9891475BED}">
  <dimension ref="A3:I492"/>
  <sheetViews>
    <sheetView workbookViewId="0">
      <selection activeCell="D103" sqref="D103:F103"/>
    </sheetView>
  </sheetViews>
  <sheetFormatPr baseColWidth="10" defaultColWidth="15.5703125" defaultRowHeight="12" x14ac:dyDescent="0.2"/>
  <cols>
    <col min="1" max="1" width="7.140625" style="57" customWidth="1"/>
    <col min="2" max="2" width="10.5703125" style="64" customWidth="1"/>
    <col min="3" max="3" width="61.42578125" style="64" customWidth="1"/>
    <col min="4" max="5" width="17.5703125" style="65" customWidth="1"/>
    <col min="6" max="6" width="17.5703125" style="66" customWidth="1"/>
    <col min="7" max="251" width="15.5703125" style="57"/>
    <col min="252" max="252" width="0.5703125" style="57" customWidth="1"/>
    <col min="253" max="253" width="8.7109375" style="57" customWidth="1"/>
    <col min="254" max="254" width="28.7109375" style="57" customWidth="1"/>
    <col min="255" max="260" width="15.7109375" style="57" customWidth="1"/>
    <col min="261" max="261" width="7.7109375" style="57" customWidth="1"/>
    <col min="262" max="507" width="15.5703125" style="57"/>
    <col min="508" max="508" width="0.5703125" style="57" customWidth="1"/>
    <col min="509" max="509" width="8.7109375" style="57" customWidth="1"/>
    <col min="510" max="510" width="28.7109375" style="57" customWidth="1"/>
    <col min="511" max="516" width="15.7109375" style="57" customWidth="1"/>
    <col min="517" max="517" width="7.7109375" style="57" customWidth="1"/>
    <col min="518" max="763" width="15.5703125" style="57"/>
    <col min="764" max="764" width="0.5703125" style="57" customWidth="1"/>
    <col min="765" max="765" width="8.7109375" style="57" customWidth="1"/>
    <col min="766" max="766" width="28.7109375" style="57" customWidth="1"/>
    <col min="767" max="772" width="15.7109375" style="57" customWidth="1"/>
    <col min="773" max="773" width="7.7109375" style="57" customWidth="1"/>
    <col min="774" max="1019" width="15.5703125" style="57"/>
    <col min="1020" max="1020" width="0.5703125" style="57" customWidth="1"/>
    <col min="1021" max="1021" width="8.7109375" style="57" customWidth="1"/>
    <col min="1022" max="1022" width="28.7109375" style="57" customWidth="1"/>
    <col min="1023" max="1028" width="15.7109375" style="57" customWidth="1"/>
    <col min="1029" max="1029" width="7.7109375" style="57" customWidth="1"/>
    <col min="1030" max="1275" width="15.5703125" style="57"/>
    <col min="1276" max="1276" width="0.5703125" style="57" customWidth="1"/>
    <col min="1277" max="1277" width="8.7109375" style="57" customWidth="1"/>
    <col min="1278" max="1278" width="28.7109375" style="57" customWidth="1"/>
    <col min="1279" max="1284" width="15.7109375" style="57" customWidth="1"/>
    <col min="1285" max="1285" width="7.7109375" style="57" customWidth="1"/>
    <col min="1286" max="1531" width="15.5703125" style="57"/>
    <col min="1532" max="1532" width="0.5703125" style="57" customWidth="1"/>
    <col min="1533" max="1533" width="8.7109375" style="57" customWidth="1"/>
    <col min="1534" max="1534" width="28.7109375" style="57" customWidth="1"/>
    <col min="1535" max="1540" width="15.7109375" style="57" customWidth="1"/>
    <col min="1541" max="1541" width="7.7109375" style="57" customWidth="1"/>
    <col min="1542" max="1787" width="15.5703125" style="57"/>
    <col min="1788" max="1788" width="0.5703125" style="57" customWidth="1"/>
    <col min="1789" max="1789" width="8.7109375" style="57" customWidth="1"/>
    <col min="1790" max="1790" width="28.7109375" style="57" customWidth="1"/>
    <col min="1791" max="1796" width="15.7109375" style="57" customWidth="1"/>
    <col min="1797" max="1797" width="7.7109375" style="57" customWidth="1"/>
    <col min="1798" max="2043" width="15.5703125" style="57"/>
    <col min="2044" max="2044" width="0.5703125" style="57" customWidth="1"/>
    <col min="2045" max="2045" width="8.7109375" style="57" customWidth="1"/>
    <col min="2046" max="2046" width="28.7109375" style="57" customWidth="1"/>
    <col min="2047" max="2052" width="15.7109375" style="57" customWidth="1"/>
    <col min="2053" max="2053" width="7.7109375" style="57" customWidth="1"/>
    <col min="2054" max="2299" width="15.5703125" style="57"/>
    <col min="2300" max="2300" width="0.5703125" style="57" customWidth="1"/>
    <col min="2301" max="2301" width="8.7109375" style="57" customWidth="1"/>
    <col min="2302" max="2302" width="28.7109375" style="57" customWidth="1"/>
    <col min="2303" max="2308" width="15.7109375" style="57" customWidth="1"/>
    <col min="2309" max="2309" width="7.7109375" style="57" customWidth="1"/>
    <col min="2310" max="2555" width="15.5703125" style="57"/>
    <col min="2556" max="2556" width="0.5703125" style="57" customWidth="1"/>
    <col min="2557" max="2557" width="8.7109375" style="57" customWidth="1"/>
    <col min="2558" max="2558" width="28.7109375" style="57" customWidth="1"/>
    <col min="2559" max="2564" width="15.7109375" style="57" customWidth="1"/>
    <col min="2565" max="2565" width="7.7109375" style="57" customWidth="1"/>
    <col min="2566" max="2811" width="15.5703125" style="57"/>
    <col min="2812" max="2812" width="0.5703125" style="57" customWidth="1"/>
    <col min="2813" max="2813" width="8.7109375" style="57" customWidth="1"/>
    <col min="2814" max="2814" width="28.7109375" style="57" customWidth="1"/>
    <col min="2815" max="2820" width="15.7109375" style="57" customWidth="1"/>
    <col min="2821" max="2821" width="7.7109375" style="57" customWidth="1"/>
    <col min="2822" max="3067" width="15.5703125" style="57"/>
    <col min="3068" max="3068" width="0.5703125" style="57" customWidth="1"/>
    <col min="3069" max="3069" width="8.7109375" style="57" customWidth="1"/>
    <col min="3070" max="3070" width="28.7109375" style="57" customWidth="1"/>
    <col min="3071" max="3076" width="15.7109375" style="57" customWidth="1"/>
    <col min="3077" max="3077" width="7.7109375" style="57" customWidth="1"/>
    <col min="3078" max="3323" width="15.5703125" style="57"/>
    <col min="3324" max="3324" width="0.5703125" style="57" customWidth="1"/>
    <col min="3325" max="3325" width="8.7109375" style="57" customWidth="1"/>
    <col min="3326" max="3326" width="28.7109375" style="57" customWidth="1"/>
    <col min="3327" max="3332" width="15.7109375" style="57" customWidth="1"/>
    <col min="3333" max="3333" width="7.7109375" style="57" customWidth="1"/>
    <col min="3334" max="3579" width="15.5703125" style="57"/>
    <col min="3580" max="3580" width="0.5703125" style="57" customWidth="1"/>
    <col min="3581" max="3581" width="8.7109375" style="57" customWidth="1"/>
    <col min="3582" max="3582" width="28.7109375" style="57" customWidth="1"/>
    <col min="3583" max="3588" width="15.7109375" style="57" customWidth="1"/>
    <col min="3589" max="3589" width="7.7109375" style="57" customWidth="1"/>
    <col min="3590" max="3835" width="15.5703125" style="57"/>
    <col min="3836" max="3836" width="0.5703125" style="57" customWidth="1"/>
    <col min="3837" max="3837" width="8.7109375" style="57" customWidth="1"/>
    <col min="3838" max="3838" width="28.7109375" style="57" customWidth="1"/>
    <col min="3839" max="3844" width="15.7109375" style="57" customWidth="1"/>
    <col min="3845" max="3845" width="7.7109375" style="57" customWidth="1"/>
    <col min="3846" max="4091" width="15.5703125" style="57"/>
    <col min="4092" max="4092" width="0.5703125" style="57" customWidth="1"/>
    <col min="4093" max="4093" width="8.7109375" style="57" customWidth="1"/>
    <col min="4094" max="4094" width="28.7109375" style="57" customWidth="1"/>
    <col min="4095" max="4100" width="15.7109375" style="57" customWidth="1"/>
    <col min="4101" max="4101" width="7.7109375" style="57" customWidth="1"/>
    <col min="4102" max="4347" width="15.5703125" style="57"/>
    <col min="4348" max="4348" width="0.5703125" style="57" customWidth="1"/>
    <col min="4349" max="4349" width="8.7109375" style="57" customWidth="1"/>
    <col min="4350" max="4350" width="28.7109375" style="57" customWidth="1"/>
    <col min="4351" max="4356" width="15.7109375" style="57" customWidth="1"/>
    <col min="4357" max="4357" width="7.7109375" style="57" customWidth="1"/>
    <col min="4358" max="4603" width="15.5703125" style="57"/>
    <col min="4604" max="4604" width="0.5703125" style="57" customWidth="1"/>
    <col min="4605" max="4605" width="8.7109375" style="57" customWidth="1"/>
    <col min="4606" max="4606" width="28.7109375" style="57" customWidth="1"/>
    <col min="4607" max="4612" width="15.7109375" style="57" customWidth="1"/>
    <col min="4613" max="4613" width="7.7109375" style="57" customWidth="1"/>
    <col min="4614" max="4859" width="15.5703125" style="57"/>
    <col min="4860" max="4860" width="0.5703125" style="57" customWidth="1"/>
    <col min="4861" max="4861" width="8.7109375" style="57" customWidth="1"/>
    <col min="4862" max="4862" width="28.7109375" style="57" customWidth="1"/>
    <col min="4863" max="4868" width="15.7109375" style="57" customWidth="1"/>
    <col min="4869" max="4869" width="7.7109375" style="57" customWidth="1"/>
    <col min="4870" max="5115" width="15.5703125" style="57"/>
    <col min="5116" max="5116" width="0.5703125" style="57" customWidth="1"/>
    <col min="5117" max="5117" width="8.7109375" style="57" customWidth="1"/>
    <col min="5118" max="5118" width="28.7109375" style="57" customWidth="1"/>
    <col min="5119" max="5124" width="15.7109375" style="57" customWidth="1"/>
    <col min="5125" max="5125" width="7.7109375" style="57" customWidth="1"/>
    <col min="5126" max="5371" width="15.5703125" style="57"/>
    <col min="5372" max="5372" width="0.5703125" style="57" customWidth="1"/>
    <col min="5373" max="5373" width="8.7109375" style="57" customWidth="1"/>
    <col min="5374" max="5374" width="28.7109375" style="57" customWidth="1"/>
    <col min="5375" max="5380" width="15.7109375" style="57" customWidth="1"/>
    <col min="5381" max="5381" width="7.7109375" style="57" customWidth="1"/>
    <col min="5382" max="5627" width="15.5703125" style="57"/>
    <col min="5628" max="5628" width="0.5703125" style="57" customWidth="1"/>
    <col min="5629" max="5629" width="8.7109375" style="57" customWidth="1"/>
    <col min="5630" max="5630" width="28.7109375" style="57" customWidth="1"/>
    <col min="5631" max="5636" width="15.7109375" style="57" customWidth="1"/>
    <col min="5637" max="5637" width="7.7109375" style="57" customWidth="1"/>
    <col min="5638" max="5883" width="15.5703125" style="57"/>
    <col min="5884" max="5884" width="0.5703125" style="57" customWidth="1"/>
    <col min="5885" max="5885" width="8.7109375" style="57" customWidth="1"/>
    <col min="5886" max="5886" width="28.7109375" style="57" customWidth="1"/>
    <col min="5887" max="5892" width="15.7109375" style="57" customWidth="1"/>
    <col min="5893" max="5893" width="7.7109375" style="57" customWidth="1"/>
    <col min="5894" max="6139" width="15.5703125" style="57"/>
    <col min="6140" max="6140" width="0.5703125" style="57" customWidth="1"/>
    <col min="6141" max="6141" width="8.7109375" style="57" customWidth="1"/>
    <col min="6142" max="6142" width="28.7109375" style="57" customWidth="1"/>
    <col min="6143" max="6148" width="15.7109375" style="57" customWidth="1"/>
    <col min="6149" max="6149" width="7.7109375" style="57" customWidth="1"/>
    <col min="6150" max="6395" width="15.5703125" style="57"/>
    <col min="6396" max="6396" width="0.5703125" style="57" customWidth="1"/>
    <col min="6397" max="6397" width="8.7109375" style="57" customWidth="1"/>
    <col min="6398" max="6398" width="28.7109375" style="57" customWidth="1"/>
    <col min="6399" max="6404" width="15.7109375" style="57" customWidth="1"/>
    <col min="6405" max="6405" width="7.7109375" style="57" customWidth="1"/>
    <col min="6406" max="6651" width="15.5703125" style="57"/>
    <col min="6652" max="6652" width="0.5703125" style="57" customWidth="1"/>
    <col min="6653" max="6653" width="8.7109375" style="57" customWidth="1"/>
    <col min="6654" max="6654" width="28.7109375" style="57" customWidth="1"/>
    <col min="6655" max="6660" width="15.7109375" style="57" customWidth="1"/>
    <col min="6661" max="6661" width="7.7109375" style="57" customWidth="1"/>
    <col min="6662" max="6907" width="15.5703125" style="57"/>
    <col min="6908" max="6908" width="0.5703125" style="57" customWidth="1"/>
    <col min="6909" max="6909" width="8.7109375" style="57" customWidth="1"/>
    <col min="6910" max="6910" width="28.7109375" style="57" customWidth="1"/>
    <col min="6911" max="6916" width="15.7109375" style="57" customWidth="1"/>
    <col min="6917" max="6917" width="7.7109375" style="57" customWidth="1"/>
    <col min="6918" max="7163" width="15.5703125" style="57"/>
    <col min="7164" max="7164" width="0.5703125" style="57" customWidth="1"/>
    <col min="7165" max="7165" width="8.7109375" style="57" customWidth="1"/>
    <col min="7166" max="7166" width="28.7109375" style="57" customWidth="1"/>
    <col min="7167" max="7172" width="15.7109375" style="57" customWidth="1"/>
    <col min="7173" max="7173" width="7.7109375" style="57" customWidth="1"/>
    <col min="7174" max="7419" width="15.5703125" style="57"/>
    <col min="7420" max="7420" width="0.5703125" style="57" customWidth="1"/>
    <col min="7421" max="7421" width="8.7109375" style="57" customWidth="1"/>
    <col min="7422" max="7422" width="28.7109375" style="57" customWidth="1"/>
    <col min="7423" max="7428" width="15.7109375" style="57" customWidth="1"/>
    <col min="7429" max="7429" width="7.7109375" style="57" customWidth="1"/>
    <col min="7430" max="7675" width="15.5703125" style="57"/>
    <col min="7676" max="7676" width="0.5703125" style="57" customWidth="1"/>
    <col min="7677" max="7677" width="8.7109375" style="57" customWidth="1"/>
    <col min="7678" max="7678" width="28.7109375" style="57" customWidth="1"/>
    <col min="7679" max="7684" width="15.7109375" style="57" customWidth="1"/>
    <col min="7685" max="7685" width="7.7109375" style="57" customWidth="1"/>
    <col min="7686" max="7931" width="15.5703125" style="57"/>
    <col min="7932" max="7932" width="0.5703125" style="57" customWidth="1"/>
    <col min="7933" max="7933" width="8.7109375" style="57" customWidth="1"/>
    <col min="7934" max="7934" width="28.7109375" style="57" customWidth="1"/>
    <col min="7935" max="7940" width="15.7109375" style="57" customWidth="1"/>
    <col min="7941" max="7941" width="7.7109375" style="57" customWidth="1"/>
    <col min="7942" max="8187" width="15.5703125" style="57"/>
    <col min="8188" max="8188" width="0.5703125" style="57" customWidth="1"/>
    <col min="8189" max="8189" width="8.7109375" style="57" customWidth="1"/>
    <col min="8190" max="8190" width="28.7109375" style="57" customWidth="1"/>
    <col min="8191" max="8196" width="15.7109375" style="57" customWidth="1"/>
    <col min="8197" max="8197" width="7.7109375" style="57" customWidth="1"/>
    <col min="8198" max="8443" width="15.5703125" style="57"/>
    <col min="8444" max="8444" width="0.5703125" style="57" customWidth="1"/>
    <col min="8445" max="8445" width="8.7109375" style="57" customWidth="1"/>
    <col min="8446" max="8446" width="28.7109375" style="57" customWidth="1"/>
    <col min="8447" max="8452" width="15.7109375" style="57" customWidth="1"/>
    <col min="8453" max="8453" width="7.7109375" style="57" customWidth="1"/>
    <col min="8454" max="8699" width="15.5703125" style="57"/>
    <col min="8700" max="8700" width="0.5703125" style="57" customWidth="1"/>
    <col min="8701" max="8701" width="8.7109375" style="57" customWidth="1"/>
    <col min="8702" max="8702" width="28.7109375" style="57" customWidth="1"/>
    <col min="8703" max="8708" width="15.7109375" style="57" customWidth="1"/>
    <col min="8709" max="8709" width="7.7109375" style="57" customWidth="1"/>
    <col min="8710" max="8955" width="15.5703125" style="57"/>
    <col min="8956" max="8956" width="0.5703125" style="57" customWidth="1"/>
    <col min="8957" max="8957" width="8.7109375" style="57" customWidth="1"/>
    <col min="8958" max="8958" width="28.7109375" style="57" customWidth="1"/>
    <col min="8959" max="8964" width="15.7109375" style="57" customWidth="1"/>
    <col min="8965" max="8965" width="7.7109375" style="57" customWidth="1"/>
    <col min="8966" max="9211" width="15.5703125" style="57"/>
    <col min="9212" max="9212" width="0.5703125" style="57" customWidth="1"/>
    <col min="9213" max="9213" width="8.7109375" style="57" customWidth="1"/>
    <col min="9214" max="9214" width="28.7109375" style="57" customWidth="1"/>
    <col min="9215" max="9220" width="15.7109375" style="57" customWidth="1"/>
    <col min="9221" max="9221" width="7.7109375" style="57" customWidth="1"/>
    <col min="9222" max="9467" width="15.5703125" style="57"/>
    <col min="9468" max="9468" width="0.5703125" style="57" customWidth="1"/>
    <col min="9469" max="9469" width="8.7109375" style="57" customWidth="1"/>
    <col min="9470" max="9470" width="28.7109375" style="57" customWidth="1"/>
    <col min="9471" max="9476" width="15.7109375" style="57" customWidth="1"/>
    <col min="9477" max="9477" width="7.7109375" style="57" customWidth="1"/>
    <col min="9478" max="9723" width="15.5703125" style="57"/>
    <col min="9724" max="9724" width="0.5703125" style="57" customWidth="1"/>
    <col min="9725" max="9725" width="8.7109375" style="57" customWidth="1"/>
    <col min="9726" max="9726" width="28.7109375" style="57" customWidth="1"/>
    <col min="9727" max="9732" width="15.7109375" style="57" customWidth="1"/>
    <col min="9733" max="9733" width="7.7109375" style="57" customWidth="1"/>
    <col min="9734" max="9979" width="15.5703125" style="57"/>
    <col min="9980" max="9980" width="0.5703125" style="57" customWidth="1"/>
    <col min="9981" max="9981" width="8.7109375" style="57" customWidth="1"/>
    <col min="9982" max="9982" width="28.7109375" style="57" customWidth="1"/>
    <col min="9983" max="9988" width="15.7109375" style="57" customWidth="1"/>
    <col min="9989" max="9989" width="7.7109375" style="57" customWidth="1"/>
    <col min="9990" max="10235" width="15.5703125" style="57"/>
    <col min="10236" max="10236" width="0.5703125" style="57" customWidth="1"/>
    <col min="10237" max="10237" width="8.7109375" style="57" customWidth="1"/>
    <col min="10238" max="10238" width="28.7109375" style="57" customWidth="1"/>
    <col min="10239" max="10244" width="15.7109375" style="57" customWidth="1"/>
    <col min="10245" max="10245" width="7.7109375" style="57" customWidth="1"/>
    <col min="10246" max="10491" width="15.5703125" style="57"/>
    <col min="10492" max="10492" width="0.5703125" style="57" customWidth="1"/>
    <col min="10493" max="10493" width="8.7109375" style="57" customWidth="1"/>
    <col min="10494" max="10494" width="28.7109375" style="57" customWidth="1"/>
    <col min="10495" max="10500" width="15.7109375" style="57" customWidth="1"/>
    <col min="10501" max="10501" width="7.7109375" style="57" customWidth="1"/>
    <col min="10502" max="10747" width="15.5703125" style="57"/>
    <col min="10748" max="10748" width="0.5703125" style="57" customWidth="1"/>
    <col min="10749" max="10749" width="8.7109375" style="57" customWidth="1"/>
    <col min="10750" max="10750" width="28.7109375" style="57" customWidth="1"/>
    <col min="10751" max="10756" width="15.7109375" style="57" customWidth="1"/>
    <col min="10757" max="10757" width="7.7109375" style="57" customWidth="1"/>
    <col min="10758" max="11003" width="15.5703125" style="57"/>
    <col min="11004" max="11004" width="0.5703125" style="57" customWidth="1"/>
    <col min="11005" max="11005" width="8.7109375" style="57" customWidth="1"/>
    <col min="11006" max="11006" width="28.7109375" style="57" customWidth="1"/>
    <col min="11007" max="11012" width="15.7109375" style="57" customWidth="1"/>
    <col min="11013" max="11013" width="7.7109375" style="57" customWidth="1"/>
    <col min="11014" max="11259" width="15.5703125" style="57"/>
    <col min="11260" max="11260" width="0.5703125" style="57" customWidth="1"/>
    <col min="11261" max="11261" width="8.7109375" style="57" customWidth="1"/>
    <col min="11262" max="11262" width="28.7109375" style="57" customWidth="1"/>
    <col min="11263" max="11268" width="15.7109375" style="57" customWidth="1"/>
    <col min="11269" max="11269" width="7.7109375" style="57" customWidth="1"/>
    <col min="11270" max="11515" width="15.5703125" style="57"/>
    <col min="11516" max="11516" width="0.5703125" style="57" customWidth="1"/>
    <col min="11517" max="11517" width="8.7109375" style="57" customWidth="1"/>
    <col min="11518" max="11518" width="28.7109375" style="57" customWidth="1"/>
    <col min="11519" max="11524" width="15.7109375" style="57" customWidth="1"/>
    <col min="11525" max="11525" width="7.7109375" style="57" customWidth="1"/>
    <col min="11526" max="11771" width="15.5703125" style="57"/>
    <col min="11772" max="11772" width="0.5703125" style="57" customWidth="1"/>
    <col min="11773" max="11773" width="8.7109375" style="57" customWidth="1"/>
    <col min="11774" max="11774" width="28.7109375" style="57" customWidth="1"/>
    <col min="11775" max="11780" width="15.7109375" style="57" customWidth="1"/>
    <col min="11781" max="11781" width="7.7109375" style="57" customWidth="1"/>
    <col min="11782" max="12027" width="15.5703125" style="57"/>
    <col min="12028" max="12028" width="0.5703125" style="57" customWidth="1"/>
    <col min="12029" max="12029" width="8.7109375" style="57" customWidth="1"/>
    <col min="12030" max="12030" width="28.7109375" style="57" customWidth="1"/>
    <col min="12031" max="12036" width="15.7109375" style="57" customWidth="1"/>
    <col min="12037" max="12037" width="7.7109375" style="57" customWidth="1"/>
    <col min="12038" max="12283" width="15.5703125" style="57"/>
    <col min="12284" max="12284" width="0.5703125" style="57" customWidth="1"/>
    <col min="12285" max="12285" width="8.7109375" style="57" customWidth="1"/>
    <col min="12286" max="12286" width="28.7109375" style="57" customWidth="1"/>
    <col min="12287" max="12292" width="15.7109375" style="57" customWidth="1"/>
    <col min="12293" max="12293" width="7.7109375" style="57" customWidth="1"/>
    <col min="12294" max="12539" width="15.5703125" style="57"/>
    <col min="12540" max="12540" width="0.5703125" style="57" customWidth="1"/>
    <col min="12541" max="12541" width="8.7109375" style="57" customWidth="1"/>
    <col min="12542" max="12542" width="28.7109375" style="57" customWidth="1"/>
    <col min="12543" max="12548" width="15.7109375" style="57" customWidth="1"/>
    <col min="12549" max="12549" width="7.7109375" style="57" customWidth="1"/>
    <col min="12550" max="12795" width="15.5703125" style="57"/>
    <col min="12796" max="12796" width="0.5703125" style="57" customWidth="1"/>
    <col min="12797" max="12797" width="8.7109375" style="57" customWidth="1"/>
    <col min="12798" max="12798" width="28.7109375" style="57" customWidth="1"/>
    <col min="12799" max="12804" width="15.7109375" style="57" customWidth="1"/>
    <col min="12805" max="12805" width="7.7109375" style="57" customWidth="1"/>
    <col min="12806" max="13051" width="15.5703125" style="57"/>
    <col min="13052" max="13052" width="0.5703125" style="57" customWidth="1"/>
    <col min="13053" max="13053" width="8.7109375" style="57" customWidth="1"/>
    <col min="13054" max="13054" width="28.7109375" style="57" customWidth="1"/>
    <col min="13055" max="13060" width="15.7109375" style="57" customWidth="1"/>
    <col min="13061" max="13061" width="7.7109375" style="57" customWidth="1"/>
    <col min="13062" max="13307" width="15.5703125" style="57"/>
    <col min="13308" max="13308" width="0.5703125" style="57" customWidth="1"/>
    <col min="13309" max="13309" width="8.7109375" style="57" customWidth="1"/>
    <col min="13310" max="13310" width="28.7109375" style="57" customWidth="1"/>
    <col min="13311" max="13316" width="15.7109375" style="57" customWidth="1"/>
    <col min="13317" max="13317" width="7.7109375" style="57" customWidth="1"/>
    <col min="13318" max="13563" width="15.5703125" style="57"/>
    <col min="13564" max="13564" width="0.5703125" style="57" customWidth="1"/>
    <col min="13565" max="13565" width="8.7109375" style="57" customWidth="1"/>
    <col min="13566" max="13566" width="28.7109375" style="57" customWidth="1"/>
    <col min="13567" max="13572" width="15.7109375" style="57" customWidth="1"/>
    <col min="13573" max="13573" width="7.7109375" style="57" customWidth="1"/>
    <col min="13574" max="13819" width="15.5703125" style="57"/>
    <col min="13820" max="13820" width="0.5703125" style="57" customWidth="1"/>
    <col min="13821" max="13821" width="8.7109375" style="57" customWidth="1"/>
    <col min="13822" max="13822" width="28.7109375" style="57" customWidth="1"/>
    <col min="13823" max="13828" width="15.7109375" style="57" customWidth="1"/>
    <col min="13829" max="13829" width="7.7109375" style="57" customWidth="1"/>
    <col min="13830" max="14075" width="15.5703125" style="57"/>
    <col min="14076" max="14076" width="0.5703125" style="57" customWidth="1"/>
    <col min="14077" max="14077" width="8.7109375" style="57" customWidth="1"/>
    <col min="14078" max="14078" width="28.7109375" style="57" customWidth="1"/>
    <col min="14079" max="14084" width="15.7109375" style="57" customWidth="1"/>
    <col min="14085" max="14085" width="7.7109375" style="57" customWidth="1"/>
    <col min="14086" max="14331" width="15.5703125" style="57"/>
    <col min="14332" max="14332" width="0.5703125" style="57" customWidth="1"/>
    <col min="14333" max="14333" width="8.7109375" style="57" customWidth="1"/>
    <col min="14334" max="14334" width="28.7109375" style="57" customWidth="1"/>
    <col min="14335" max="14340" width="15.7109375" style="57" customWidth="1"/>
    <col min="14341" max="14341" width="7.7109375" style="57" customWidth="1"/>
    <col min="14342" max="14587" width="15.5703125" style="57"/>
    <col min="14588" max="14588" width="0.5703125" style="57" customWidth="1"/>
    <col min="14589" max="14589" width="8.7109375" style="57" customWidth="1"/>
    <col min="14590" max="14590" width="28.7109375" style="57" customWidth="1"/>
    <col min="14591" max="14596" width="15.7109375" style="57" customWidth="1"/>
    <col min="14597" max="14597" width="7.7109375" style="57" customWidth="1"/>
    <col min="14598" max="14843" width="15.5703125" style="57"/>
    <col min="14844" max="14844" width="0.5703125" style="57" customWidth="1"/>
    <col min="14845" max="14845" width="8.7109375" style="57" customWidth="1"/>
    <col min="14846" max="14846" width="28.7109375" style="57" customWidth="1"/>
    <col min="14847" max="14852" width="15.7109375" style="57" customWidth="1"/>
    <col min="14853" max="14853" width="7.7109375" style="57" customWidth="1"/>
    <col min="14854" max="15099" width="15.5703125" style="57"/>
    <col min="15100" max="15100" width="0.5703125" style="57" customWidth="1"/>
    <col min="15101" max="15101" width="8.7109375" style="57" customWidth="1"/>
    <col min="15102" max="15102" width="28.7109375" style="57" customWidth="1"/>
    <col min="15103" max="15108" width="15.7109375" style="57" customWidth="1"/>
    <col min="15109" max="15109" width="7.7109375" style="57" customWidth="1"/>
    <col min="15110" max="15355" width="15.5703125" style="57"/>
    <col min="15356" max="15356" width="0.5703125" style="57" customWidth="1"/>
    <col min="15357" max="15357" width="8.7109375" style="57" customWidth="1"/>
    <col min="15358" max="15358" width="28.7109375" style="57" customWidth="1"/>
    <col min="15359" max="15364" width="15.7109375" style="57" customWidth="1"/>
    <col min="15365" max="15365" width="7.7109375" style="57" customWidth="1"/>
    <col min="15366" max="15611" width="15.5703125" style="57"/>
    <col min="15612" max="15612" width="0.5703125" style="57" customWidth="1"/>
    <col min="15613" max="15613" width="8.7109375" style="57" customWidth="1"/>
    <col min="15614" max="15614" width="28.7109375" style="57" customWidth="1"/>
    <col min="15615" max="15620" width="15.7109375" style="57" customWidth="1"/>
    <col min="15621" max="15621" width="7.7109375" style="57" customWidth="1"/>
    <col min="15622" max="15867" width="15.5703125" style="57"/>
    <col min="15868" max="15868" width="0.5703125" style="57" customWidth="1"/>
    <col min="15869" max="15869" width="8.7109375" style="57" customWidth="1"/>
    <col min="15870" max="15870" width="28.7109375" style="57" customWidth="1"/>
    <col min="15871" max="15876" width="15.7109375" style="57" customWidth="1"/>
    <col min="15877" max="15877" width="7.7109375" style="57" customWidth="1"/>
    <col min="15878" max="16123" width="15.5703125" style="57"/>
    <col min="16124" max="16124" width="0.5703125" style="57" customWidth="1"/>
    <col min="16125" max="16125" width="8.7109375" style="57" customWidth="1"/>
    <col min="16126" max="16126" width="28.7109375" style="57" customWidth="1"/>
    <col min="16127" max="16132" width="15.7109375" style="57" customWidth="1"/>
    <col min="16133" max="16133" width="7.7109375" style="57" customWidth="1"/>
    <col min="16134" max="16384" width="15.5703125" style="57"/>
  </cols>
  <sheetData>
    <row r="3" spans="1:6" s="25" customFormat="1" ht="15" x14ac:dyDescent="0.25">
      <c r="B3" s="95" t="s">
        <v>151</v>
      </c>
      <c r="C3" s="95"/>
      <c r="D3" s="95"/>
      <c r="E3" s="95"/>
      <c r="F3" s="95"/>
    </row>
    <row r="4" spans="1:6" s="26" customFormat="1" ht="15" x14ac:dyDescent="0.25">
      <c r="B4" s="96" t="s">
        <v>184</v>
      </c>
      <c r="C4" s="96"/>
      <c r="D4" s="96"/>
      <c r="E4" s="96"/>
      <c r="F4" s="96"/>
    </row>
    <row r="5" spans="1:6" s="26" customFormat="1" ht="15.75" thickBot="1" x14ac:dyDescent="0.3">
      <c r="B5" s="96" t="s">
        <v>152</v>
      </c>
      <c r="C5" s="96"/>
      <c r="D5" s="96"/>
      <c r="E5" s="96"/>
      <c r="F5" s="96"/>
    </row>
    <row r="6" spans="1:6" s="11" customFormat="1" ht="44.25" customHeight="1" thickBot="1" x14ac:dyDescent="0.3">
      <c r="B6" s="102" t="s">
        <v>0</v>
      </c>
      <c r="C6" s="102"/>
      <c r="D6" s="17" t="s">
        <v>153</v>
      </c>
      <c r="E6" s="17" t="s">
        <v>154</v>
      </c>
      <c r="F6" s="17" t="s">
        <v>155</v>
      </c>
    </row>
    <row r="7" spans="1:6" s="11" customFormat="1" ht="13.5" customHeight="1" thickBot="1" x14ac:dyDescent="0.3">
      <c r="B7" s="10"/>
      <c r="C7" s="10"/>
      <c r="D7" s="9"/>
      <c r="E7" s="9"/>
      <c r="F7" s="27"/>
    </row>
    <row r="8" spans="1:6" s="11" customFormat="1" ht="27" customHeight="1" thickBot="1" x14ac:dyDescent="0.3">
      <c r="A8" s="28"/>
      <c r="B8" s="97" t="s">
        <v>156</v>
      </c>
      <c r="C8" s="97"/>
      <c r="D8" s="29">
        <f>D9+D11+D14+D22+D32+D40+D45</f>
        <v>261428818</v>
      </c>
      <c r="E8" s="29">
        <f>E9+E11+E14+E22+E32+E40+E45</f>
        <v>309496068</v>
      </c>
      <c r="F8" s="30">
        <f t="shared" ref="F8" si="0">F9+F11+F14+F22+F32+F40+F45</f>
        <v>280484064.36000001</v>
      </c>
    </row>
    <row r="9" spans="1:6" s="11" customFormat="1" ht="28.5" customHeight="1" x14ac:dyDescent="0.25">
      <c r="A9" s="31"/>
      <c r="B9" s="32">
        <v>1100</v>
      </c>
      <c r="C9" s="33" t="s">
        <v>157</v>
      </c>
      <c r="D9" s="34">
        <f>SUM(D10)</f>
        <v>55774149</v>
      </c>
      <c r="E9" s="34">
        <f t="shared" ref="E9:F9" si="1">SUM(E10)</f>
        <v>61504396</v>
      </c>
      <c r="F9" s="34">
        <f t="shared" si="1"/>
        <v>53896668.230000012</v>
      </c>
    </row>
    <row r="10" spans="1:6" s="11" customFormat="1" x14ac:dyDescent="0.25">
      <c r="A10" s="35"/>
      <c r="B10" s="36">
        <v>11301</v>
      </c>
      <c r="C10" s="37" t="s">
        <v>1</v>
      </c>
      <c r="D10" s="38">
        <v>55774149</v>
      </c>
      <c r="E10" s="38">
        <v>61504396</v>
      </c>
      <c r="F10" s="39">
        <v>53896668.230000012</v>
      </c>
    </row>
    <row r="11" spans="1:6" s="11" customFormat="1" ht="24" customHeight="1" x14ac:dyDescent="0.25">
      <c r="A11" s="31"/>
      <c r="B11" s="32">
        <v>1200</v>
      </c>
      <c r="C11" s="33" t="s">
        <v>158</v>
      </c>
      <c r="D11" s="34">
        <f>SUM(D12:D13)</f>
        <v>34196000</v>
      </c>
      <c r="E11" s="34">
        <f t="shared" ref="E11:F11" si="2">SUM(E12:E13)</f>
        <v>82263247</v>
      </c>
      <c r="F11" s="34">
        <f t="shared" si="2"/>
        <v>84467235.070000008</v>
      </c>
    </row>
    <row r="12" spans="1:6" s="11" customFormat="1" x14ac:dyDescent="0.25">
      <c r="A12" s="21"/>
      <c r="B12" s="36">
        <v>12201</v>
      </c>
      <c r="C12" s="37" t="s">
        <v>2</v>
      </c>
      <c r="D12" s="38">
        <v>34196000</v>
      </c>
      <c r="E12" s="38">
        <v>82263247</v>
      </c>
      <c r="F12" s="39">
        <v>84467235.070000008</v>
      </c>
    </row>
    <row r="13" spans="1:6" s="11" customFormat="1" x14ac:dyDescent="0.25">
      <c r="A13" s="21"/>
      <c r="B13" s="36">
        <v>12301</v>
      </c>
      <c r="C13" s="37" t="s">
        <v>3</v>
      </c>
      <c r="D13" s="38">
        <v>0</v>
      </c>
      <c r="E13" s="38">
        <v>0</v>
      </c>
      <c r="F13" s="39">
        <v>0</v>
      </c>
    </row>
    <row r="14" spans="1:6" s="11" customFormat="1" x14ac:dyDescent="0.25">
      <c r="A14" s="31"/>
      <c r="B14" s="32">
        <v>1300</v>
      </c>
      <c r="C14" s="33" t="s">
        <v>159</v>
      </c>
      <c r="D14" s="34">
        <f>SUM(D15:D21)</f>
        <v>43113996</v>
      </c>
      <c r="E14" s="34">
        <f t="shared" ref="E14:F14" si="3">SUM(E15:E21)</f>
        <v>47092505</v>
      </c>
      <c r="F14" s="34">
        <f t="shared" si="3"/>
        <v>39708632.030000001</v>
      </c>
    </row>
    <row r="15" spans="1:6" s="11" customFormat="1" x14ac:dyDescent="0.25">
      <c r="A15" s="21"/>
      <c r="B15" s="36">
        <v>13101</v>
      </c>
      <c r="C15" s="37" t="s">
        <v>4</v>
      </c>
      <c r="D15" s="38">
        <v>1211759</v>
      </c>
      <c r="E15" s="38">
        <v>1203695</v>
      </c>
      <c r="F15" s="39">
        <v>1059666.0900000001</v>
      </c>
    </row>
    <row r="16" spans="1:6" s="11" customFormat="1" x14ac:dyDescent="0.25">
      <c r="A16" s="21"/>
      <c r="B16" s="36">
        <v>13104</v>
      </c>
      <c r="C16" s="37" t="s">
        <v>5</v>
      </c>
      <c r="D16" s="38">
        <v>686404</v>
      </c>
      <c r="E16" s="38">
        <v>822403</v>
      </c>
      <c r="F16" s="39">
        <v>822402.40999999992</v>
      </c>
    </row>
    <row r="17" spans="1:6" s="11" customFormat="1" x14ac:dyDescent="0.25">
      <c r="A17" s="21"/>
      <c r="B17" s="36">
        <v>13201</v>
      </c>
      <c r="C17" s="37" t="s">
        <v>6</v>
      </c>
      <c r="D17" s="38">
        <v>3272096</v>
      </c>
      <c r="E17" s="38">
        <v>3348494</v>
      </c>
      <c r="F17" s="39">
        <v>3193173.81</v>
      </c>
    </row>
    <row r="18" spans="1:6" s="11" customFormat="1" x14ac:dyDescent="0.25">
      <c r="A18" s="21"/>
      <c r="B18" s="36">
        <v>13202</v>
      </c>
      <c r="C18" s="37" t="s">
        <v>7</v>
      </c>
      <c r="D18" s="38">
        <v>17499625</v>
      </c>
      <c r="E18" s="38">
        <v>18220607</v>
      </c>
      <c r="F18" s="39">
        <v>11329005.470000003</v>
      </c>
    </row>
    <row r="19" spans="1:6" s="11" customFormat="1" x14ac:dyDescent="0.25">
      <c r="A19" s="21"/>
      <c r="B19" s="36">
        <v>13301</v>
      </c>
      <c r="C19" s="37" t="s">
        <v>8</v>
      </c>
      <c r="D19" s="38">
        <v>1317254</v>
      </c>
      <c r="E19" s="38">
        <v>1131563</v>
      </c>
      <c r="F19" s="39">
        <v>1131561.23</v>
      </c>
    </row>
    <row r="20" spans="1:6" s="11" customFormat="1" x14ac:dyDescent="0.25">
      <c r="A20" s="21"/>
      <c r="B20" s="36">
        <v>13407</v>
      </c>
      <c r="C20" s="37" t="s">
        <v>9</v>
      </c>
      <c r="D20" s="38">
        <v>8036599</v>
      </c>
      <c r="E20" s="38">
        <v>7877904</v>
      </c>
      <c r="F20" s="39">
        <v>7877905.6900000013</v>
      </c>
    </row>
    <row r="21" spans="1:6" s="11" customFormat="1" x14ac:dyDescent="0.25">
      <c r="A21" s="21"/>
      <c r="B21" s="36">
        <v>13410</v>
      </c>
      <c r="C21" s="37" t="s">
        <v>10</v>
      </c>
      <c r="D21" s="38">
        <v>11090259</v>
      </c>
      <c r="E21" s="38">
        <v>14487839</v>
      </c>
      <c r="F21" s="39">
        <v>14294917.33</v>
      </c>
    </row>
    <row r="22" spans="1:6" s="11" customFormat="1" x14ac:dyDescent="0.25">
      <c r="A22" s="31"/>
      <c r="B22" s="32">
        <v>1400</v>
      </c>
      <c r="C22" s="33" t="s">
        <v>160</v>
      </c>
      <c r="D22" s="34">
        <f t="shared" ref="D22:F22" si="4">SUM(D23:D31)</f>
        <v>16352408</v>
      </c>
      <c r="E22" s="34">
        <f t="shared" si="4"/>
        <v>19480606</v>
      </c>
      <c r="F22" s="34">
        <f t="shared" si="4"/>
        <v>17758472.850000001</v>
      </c>
    </row>
    <row r="23" spans="1:6" s="11" customFormat="1" x14ac:dyDescent="0.25">
      <c r="A23" s="21"/>
      <c r="B23" s="36">
        <v>14101</v>
      </c>
      <c r="C23" s="37" t="s">
        <v>11</v>
      </c>
      <c r="D23" s="38">
        <v>6154965</v>
      </c>
      <c r="E23" s="38">
        <v>7035842</v>
      </c>
      <c r="F23" s="39">
        <v>6255715.040000001</v>
      </c>
    </row>
    <row r="24" spans="1:6" s="11" customFormat="1" x14ac:dyDescent="0.25">
      <c r="A24" s="21"/>
      <c r="B24" s="36">
        <v>14105</v>
      </c>
      <c r="C24" s="37" t="s">
        <v>12</v>
      </c>
      <c r="D24" s="38">
        <v>2048449</v>
      </c>
      <c r="E24" s="38">
        <v>2541453</v>
      </c>
      <c r="F24" s="39">
        <v>2274335.0299999998</v>
      </c>
    </row>
    <row r="25" spans="1:6" s="11" customFormat="1" x14ac:dyDescent="0.25">
      <c r="A25" s="21"/>
      <c r="B25" s="36">
        <v>14201</v>
      </c>
      <c r="C25" s="37" t="s">
        <v>13</v>
      </c>
      <c r="D25" s="38">
        <v>3225894</v>
      </c>
      <c r="E25" s="38">
        <v>3851581</v>
      </c>
      <c r="F25" s="39">
        <v>3581656.3099999987</v>
      </c>
    </row>
    <row r="26" spans="1:6" s="11" customFormat="1" x14ac:dyDescent="0.25">
      <c r="A26" s="21"/>
      <c r="B26" s="36">
        <v>14301</v>
      </c>
      <c r="C26" s="37" t="s">
        <v>14</v>
      </c>
      <c r="D26" s="38">
        <v>1290541</v>
      </c>
      <c r="E26" s="38">
        <v>1540620</v>
      </c>
      <c r="F26" s="39">
        <v>1432647.2500000002</v>
      </c>
    </row>
    <row r="27" spans="1:6" s="11" customFormat="1" x14ac:dyDescent="0.25">
      <c r="A27" s="40"/>
      <c r="B27" s="36">
        <v>14302</v>
      </c>
      <c r="C27" s="37" t="s">
        <v>15</v>
      </c>
      <c r="D27" s="38">
        <v>1550657</v>
      </c>
      <c r="E27" s="38">
        <v>1726264</v>
      </c>
      <c r="F27" s="39">
        <v>1726264.09</v>
      </c>
    </row>
    <row r="28" spans="1:6" s="11" customFormat="1" x14ac:dyDescent="0.25">
      <c r="A28" s="21"/>
      <c r="B28" s="36">
        <v>14401</v>
      </c>
      <c r="C28" s="37" t="s">
        <v>16</v>
      </c>
      <c r="D28" s="38">
        <v>1957337</v>
      </c>
      <c r="E28" s="38">
        <v>2645892</v>
      </c>
      <c r="F28" s="39">
        <v>2364126.6300000008</v>
      </c>
    </row>
    <row r="29" spans="1:6" s="11" customFormat="1" x14ac:dyDescent="0.25">
      <c r="A29" s="21"/>
      <c r="B29" s="36">
        <v>14403</v>
      </c>
      <c r="C29" s="37" t="s">
        <v>17</v>
      </c>
      <c r="D29" s="38">
        <v>0</v>
      </c>
      <c r="E29" s="38">
        <v>0</v>
      </c>
      <c r="F29" s="39">
        <v>0</v>
      </c>
    </row>
    <row r="30" spans="1:6" s="11" customFormat="1" x14ac:dyDescent="0.25">
      <c r="A30" s="21"/>
      <c r="B30" s="36">
        <v>14404</v>
      </c>
      <c r="C30" s="37" t="s">
        <v>18</v>
      </c>
      <c r="D30" s="38">
        <v>0</v>
      </c>
      <c r="E30" s="38">
        <v>0</v>
      </c>
      <c r="F30" s="39">
        <v>0</v>
      </c>
    </row>
    <row r="31" spans="1:6" s="11" customFormat="1" x14ac:dyDescent="0.25">
      <c r="A31" s="21"/>
      <c r="B31" s="36">
        <v>14405</v>
      </c>
      <c r="C31" s="37" t="s">
        <v>19</v>
      </c>
      <c r="D31" s="38">
        <v>124565</v>
      </c>
      <c r="E31" s="38">
        <v>138954</v>
      </c>
      <c r="F31" s="39">
        <v>123728.5</v>
      </c>
    </row>
    <row r="32" spans="1:6" s="11" customFormat="1" x14ac:dyDescent="0.25">
      <c r="A32" s="31"/>
      <c r="B32" s="32">
        <v>1500</v>
      </c>
      <c r="C32" s="33" t="s">
        <v>161</v>
      </c>
      <c r="D32" s="34">
        <f t="shared" ref="D32:F32" si="5">SUM(D33:D39)</f>
        <v>73155305</v>
      </c>
      <c r="E32" s="34">
        <f t="shared" si="5"/>
        <v>88727871</v>
      </c>
      <c r="F32" s="34">
        <f t="shared" si="5"/>
        <v>74225613.449999988</v>
      </c>
    </row>
    <row r="33" spans="1:6" s="11" customFormat="1" x14ac:dyDescent="0.25">
      <c r="A33" s="21"/>
      <c r="B33" s="36">
        <v>15101</v>
      </c>
      <c r="C33" s="37" t="s">
        <v>20</v>
      </c>
      <c r="D33" s="38">
        <v>4802034</v>
      </c>
      <c r="E33" s="38">
        <v>5126700</v>
      </c>
      <c r="F33" s="39">
        <v>5126699.9999999991</v>
      </c>
    </row>
    <row r="34" spans="1:6" s="11" customFormat="1" x14ac:dyDescent="0.25">
      <c r="A34" s="21"/>
      <c r="B34" s="36">
        <v>15202</v>
      </c>
      <c r="C34" s="37" t="s">
        <v>21</v>
      </c>
      <c r="D34" s="38">
        <v>0</v>
      </c>
      <c r="E34" s="38">
        <v>2005284</v>
      </c>
      <c r="F34" s="39">
        <v>2005283.76</v>
      </c>
    </row>
    <row r="35" spans="1:6" s="11" customFormat="1" x14ac:dyDescent="0.25">
      <c r="A35" s="21"/>
      <c r="B35" s="36">
        <v>15301</v>
      </c>
      <c r="C35" s="37" t="s">
        <v>22</v>
      </c>
      <c r="D35" s="38">
        <v>0</v>
      </c>
      <c r="E35" s="38">
        <v>0</v>
      </c>
      <c r="F35" s="39">
        <v>0</v>
      </c>
    </row>
    <row r="36" spans="1:6" s="11" customFormat="1" ht="24" x14ac:dyDescent="0.25">
      <c r="A36" s="21"/>
      <c r="B36" s="36">
        <v>15401</v>
      </c>
      <c r="C36" s="37" t="s">
        <v>23</v>
      </c>
      <c r="D36" s="38">
        <v>4065308</v>
      </c>
      <c r="E36" s="38">
        <v>3836339</v>
      </c>
      <c r="F36" s="39">
        <v>3817480.7399999998</v>
      </c>
    </row>
    <row r="37" spans="1:6" s="11" customFormat="1" x14ac:dyDescent="0.25">
      <c r="A37" s="21"/>
      <c r="B37" s="36">
        <v>15402</v>
      </c>
      <c r="C37" s="37" t="s">
        <v>24</v>
      </c>
      <c r="D37" s="38">
        <v>21662929</v>
      </c>
      <c r="E37" s="38">
        <v>30669696</v>
      </c>
      <c r="F37" s="39">
        <v>17525665.349999998</v>
      </c>
    </row>
    <row r="38" spans="1:6" s="11" customFormat="1" x14ac:dyDescent="0.25">
      <c r="A38" s="21"/>
      <c r="B38" s="36">
        <v>15403</v>
      </c>
      <c r="C38" s="37" t="s">
        <v>25</v>
      </c>
      <c r="D38" s="38">
        <v>9649353</v>
      </c>
      <c r="E38" s="38">
        <v>11978066</v>
      </c>
      <c r="F38" s="39">
        <v>11313073.33</v>
      </c>
    </row>
    <row r="39" spans="1:6" s="11" customFormat="1" x14ac:dyDescent="0.25">
      <c r="A39" s="21"/>
      <c r="B39" s="36">
        <v>15901</v>
      </c>
      <c r="C39" s="37" t="s">
        <v>26</v>
      </c>
      <c r="D39" s="38">
        <v>32975681</v>
      </c>
      <c r="E39" s="38">
        <v>35111786</v>
      </c>
      <c r="F39" s="39">
        <v>34437410.269999996</v>
      </c>
    </row>
    <row r="40" spans="1:6" s="11" customFormat="1" x14ac:dyDescent="0.25">
      <c r="A40" s="31"/>
      <c r="B40" s="32">
        <v>1600</v>
      </c>
      <c r="C40" s="33" t="s">
        <v>162</v>
      </c>
      <c r="D40" s="41">
        <f t="shared" ref="D40:F40" si="6">SUM(D41:D44)</f>
        <v>29069110</v>
      </c>
      <c r="E40" s="41">
        <f t="shared" si="6"/>
        <v>0</v>
      </c>
      <c r="F40" s="41">
        <f t="shared" si="6"/>
        <v>0</v>
      </c>
    </row>
    <row r="41" spans="1:6" s="11" customFormat="1" x14ac:dyDescent="0.25">
      <c r="A41" s="21"/>
      <c r="B41" s="36">
        <v>16101</v>
      </c>
      <c r="C41" s="37" t="s">
        <v>27</v>
      </c>
      <c r="D41" s="38">
        <v>4314050</v>
      </c>
      <c r="E41" s="38">
        <v>0</v>
      </c>
      <c r="F41" s="39">
        <v>0</v>
      </c>
    </row>
    <row r="42" spans="1:6" s="11" customFormat="1" x14ac:dyDescent="0.25">
      <c r="A42" s="21"/>
      <c r="B42" s="36">
        <v>16102</v>
      </c>
      <c r="C42" s="37" t="s">
        <v>28</v>
      </c>
      <c r="D42" s="38">
        <v>23291702</v>
      </c>
      <c r="E42" s="38">
        <v>0</v>
      </c>
      <c r="F42" s="39">
        <v>0</v>
      </c>
    </row>
    <row r="43" spans="1:6" s="11" customFormat="1" x14ac:dyDescent="0.25">
      <c r="A43" s="21"/>
      <c r="B43" s="36">
        <v>16103</v>
      </c>
      <c r="C43" s="37" t="s">
        <v>29</v>
      </c>
      <c r="D43" s="38">
        <v>1118640</v>
      </c>
      <c r="E43" s="38">
        <v>0</v>
      </c>
      <c r="F43" s="39">
        <v>0</v>
      </c>
    </row>
    <row r="44" spans="1:6" s="11" customFormat="1" x14ac:dyDescent="0.25">
      <c r="A44" s="21"/>
      <c r="B44" s="36">
        <v>16108</v>
      </c>
      <c r="C44" s="37" t="s">
        <v>30</v>
      </c>
      <c r="D44" s="38">
        <v>344718</v>
      </c>
      <c r="E44" s="38">
        <v>0</v>
      </c>
      <c r="F44" s="39">
        <v>0</v>
      </c>
    </row>
    <row r="45" spans="1:6" s="11" customFormat="1" x14ac:dyDescent="0.25">
      <c r="A45" s="31"/>
      <c r="B45" s="32">
        <v>1700</v>
      </c>
      <c r="C45" s="33" t="s">
        <v>163</v>
      </c>
      <c r="D45" s="34">
        <f t="shared" ref="D45:F45" si="7">SUM(D46)</f>
        <v>9767850</v>
      </c>
      <c r="E45" s="34">
        <f t="shared" si="7"/>
        <v>10427443</v>
      </c>
      <c r="F45" s="34">
        <f t="shared" si="7"/>
        <v>10427442.730000002</v>
      </c>
    </row>
    <row r="46" spans="1:6" s="11" customFormat="1" x14ac:dyDescent="0.25">
      <c r="A46" s="21"/>
      <c r="B46" s="42">
        <v>17102</v>
      </c>
      <c r="C46" s="43" t="s">
        <v>31</v>
      </c>
      <c r="D46" s="44">
        <v>9767850</v>
      </c>
      <c r="E46" s="44">
        <v>10427443</v>
      </c>
      <c r="F46" s="45">
        <v>10427442.730000002</v>
      </c>
    </row>
    <row r="47" spans="1:6" s="11" customFormat="1" x14ac:dyDescent="0.25">
      <c r="A47" s="21"/>
      <c r="D47" s="9"/>
      <c r="E47" s="9"/>
      <c r="F47" s="46"/>
    </row>
    <row r="48" spans="1:6" s="11" customFormat="1" ht="12.75" thickBot="1" x14ac:dyDescent="0.3">
      <c r="A48" s="21"/>
      <c r="D48" s="9"/>
      <c r="E48" s="9"/>
      <c r="F48" s="46"/>
    </row>
    <row r="49" spans="1:6" s="11" customFormat="1" ht="27" customHeight="1" thickBot="1" x14ac:dyDescent="0.3">
      <c r="A49" s="28"/>
      <c r="B49" s="97" t="s">
        <v>164</v>
      </c>
      <c r="C49" s="97"/>
      <c r="D49" s="29">
        <f>D50+D56+D62+D67+D75+D82+D87+D91</f>
        <v>7001115191</v>
      </c>
      <c r="E49" s="29">
        <f>E50+E56+E62+E67+E75+E82+E87+E91</f>
        <v>6791158187</v>
      </c>
      <c r="F49" s="30">
        <f>F50+F56+F62+F67+F75+F82+F87+F91</f>
        <v>7390988116.9499998</v>
      </c>
    </row>
    <row r="50" spans="1:6" s="11" customFormat="1" ht="27" customHeight="1" x14ac:dyDescent="0.25">
      <c r="A50" s="31"/>
      <c r="B50" s="47">
        <v>2100</v>
      </c>
      <c r="C50" s="48" t="s">
        <v>165</v>
      </c>
      <c r="D50" s="49">
        <f t="shared" ref="D50:F50" si="8">SUM(D51:D55)</f>
        <v>7578186</v>
      </c>
      <c r="E50" s="49">
        <f t="shared" si="8"/>
        <v>7578186</v>
      </c>
      <c r="F50" s="50">
        <f t="shared" si="8"/>
        <v>3188222.06</v>
      </c>
    </row>
    <row r="51" spans="1:6" s="11" customFormat="1" x14ac:dyDescent="0.25">
      <c r="A51" s="40"/>
      <c r="B51" s="36">
        <v>21101</v>
      </c>
      <c r="C51" s="37" t="s">
        <v>32</v>
      </c>
      <c r="D51" s="38">
        <v>930723</v>
      </c>
      <c r="E51" s="38">
        <v>930723</v>
      </c>
      <c r="F51" s="39">
        <v>820144.26</v>
      </c>
    </row>
    <row r="52" spans="1:6" s="11" customFormat="1" x14ac:dyDescent="0.25">
      <c r="A52" s="40"/>
      <c r="B52" s="36">
        <v>21201</v>
      </c>
      <c r="C52" s="37" t="s">
        <v>33</v>
      </c>
      <c r="D52" s="38">
        <v>0</v>
      </c>
      <c r="E52" s="38">
        <v>0</v>
      </c>
      <c r="F52" s="39">
        <v>0</v>
      </c>
    </row>
    <row r="53" spans="1:6" s="11" customFormat="1" ht="24" x14ac:dyDescent="0.25">
      <c r="A53" s="40"/>
      <c r="B53" s="36">
        <v>21401</v>
      </c>
      <c r="C53" s="37" t="s">
        <v>34</v>
      </c>
      <c r="D53" s="38">
        <v>2386064</v>
      </c>
      <c r="E53" s="38">
        <v>2386064</v>
      </c>
      <c r="F53" s="39">
        <v>6774.09</v>
      </c>
    </row>
    <row r="54" spans="1:6" s="11" customFormat="1" x14ac:dyDescent="0.25">
      <c r="A54" s="40"/>
      <c r="B54" s="36">
        <v>21501</v>
      </c>
      <c r="C54" s="37" t="s">
        <v>35</v>
      </c>
      <c r="D54" s="38">
        <v>554619</v>
      </c>
      <c r="E54" s="38">
        <v>554619</v>
      </c>
      <c r="F54" s="39">
        <v>1157.6300000000001</v>
      </c>
    </row>
    <row r="55" spans="1:6" s="11" customFormat="1" x14ac:dyDescent="0.25">
      <c r="A55" s="40"/>
      <c r="B55" s="36">
        <v>21601</v>
      </c>
      <c r="C55" s="37" t="s">
        <v>36</v>
      </c>
      <c r="D55" s="38">
        <v>3706780</v>
      </c>
      <c r="E55" s="38">
        <v>3706780</v>
      </c>
      <c r="F55" s="39">
        <v>2360146.08</v>
      </c>
    </row>
    <row r="56" spans="1:6" s="11" customFormat="1" x14ac:dyDescent="0.25">
      <c r="A56" s="31"/>
      <c r="B56" s="32">
        <v>2200</v>
      </c>
      <c r="C56" s="33" t="s">
        <v>166</v>
      </c>
      <c r="D56" s="41">
        <f t="shared" ref="D56:F56" si="9">SUM(D57:D61)</f>
        <v>4595493</v>
      </c>
      <c r="E56" s="41">
        <f t="shared" si="9"/>
        <v>4595493</v>
      </c>
      <c r="F56" s="34">
        <f t="shared" si="9"/>
        <v>3502642.4</v>
      </c>
    </row>
    <row r="57" spans="1:6" s="11" customFormat="1" ht="24" x14ac:dyDescent="0.25">
      <c r="A57" s="40"/>
      <c r="B57" s="36">
        <v>22104</v>
      </c>
      <c r="C57" s="37" t="s">
        <v>37</v>
      </c>
      <c r="D57" s="38">
        <v>527290</v>
      </c>
      <c r="E57" s="38">
        <v>527290</v>
      </c>
      <c r="F57" s="39">
        <v>189275.95</v>
      </c>
    </row>
    <row r="58" spans="1:6" s="11" customFormat="1" x14ac:dyDescent="0.25">
      <c r="A58" s="40"/>
      <c r="B58" s="36">
        <v>22105</v>
      </c>
      <c r="C58" s="37" t="s">
        <v>38</v>
      </c>
      <c r="D58" s="38">
        <v>0</v>
      </c>
      <c r="E58" s="38">
        <v>0</v>
      </c>
      <c r="F58" s="39">
        <v>0</v>
      </c>
    </row>
    <row r="59" spans="1:6" s="11" customFormat="1" ht="24" x14ac:dyDescent="0.25">
      <c r="A59" s="40"/>
      <c r="B59" s="36">
        <v>22106</v>
      </c>
      <c r="C59" s="37" t="s">
        <v>39</v>
      </c>
      <c r="D59" s="38">
        <v>477152</v>
      </c>
      <c r="E59" s="38">
        <v>477152</v>
      </c>
      <c r="F59" s="39">
        <v>67715.839999999997</v>
      </c>
    </row>
    <row r="60" spans="1:6" s="11" customFormat="1" x14ac:dyDescent="0.25">
      <c r="A60" s="40"/>
      <c r="B60" s="36">
        <v>22201</v>
      </c>
      <c r="C60" s="37" t="s">
        <v>40</v>
      </c>
      <c r="D60" s="38">
        <v>3290685</v>
      </c>
      <c r="E60" s="38">
        <v>3290685</v>
      </c>
      <c r="F60" s="39">
        <v>3242640.85</v>
      </c>
    </row>
    <row r="61" spans="1:6" s="11" customFormat="1" x14ac:dyDescent="0.25">
      <c r="A61" s="31"/>
      <c r="B61" s="36">
        <v>22301</v>
      </c>
      <c r="C61" s="37" t="s">
        <v>41</v>
      </c>
      <c r="D61" s="38">
        <v>300366</v>
      </c>
      <c r="E61" s="38">
        <v>300366</v>
      </c>
      <c r="F61" s="39">
        <v>3009.7599999999998</v>
      </c>
    </row>
    <row r="62" spans="1:6" s="11" customFormat="1" ht="27.75" customHeight="1" x14ac:dyDescent="0.25">
      <c r="A62" s="31"/>
      <c r="B62" s="32">
        <v>2300</v>
      </c>
      <c r="C62" s="33" t="s">
        <v>167</v>
      </c>
      <c r="D62" s="41">
        <f t="shared" ref="D62:F62" si="10">SUM(D63:D66)</f>
        <v>18417812</v>
      </c>
      <c r="E62" s="41">
        <f t="shared" si="10"/>
        <v>18417812</v>
      </c>
      <c r="F62" s="34">
        <f t="shared" si="10"/>
        <v>260084.68000000002</v>
      </c>
    </row>
    <row r="63" spans="1:6" s="11" customFormat="1" ht="27.75" customHeight="1" x14ac:dyDescent="0.25">
      <c r="A63" s="31"/>
      <c r="B63" s="36">
        <v>23301</v>
      </c>
      <c r="C63" s="37" t="s">
        <v>42</v>
      </c>
      <c r="D63" s="38">
        <v>0</v>
      </c>
      <c r="E63" s="38">
        <v>0</v>
      </c>
      <c r="F63" s="39">
        <v>0</v>
      </c>
    </row>
    <row r="64" spans="1:6" s="11" customFormat="1" ht="24" x14ac:dyDescent="0.25">
      <c r="A64" s="31"/>
      <c r="B64" s="36">
        <v>23501</v>
      </c>
      <c r="C64" s="37" t="s">
        <v>43</v>
      </c>
      <c r="D64" s="38">
        <v>18417812</v>
      </c>
      <c r="E64" s="38">
        <v>18417812</v>
      </c>
      <c r="F64" s="39">
        <v>260084.68000000002</v>
      </c>
    </row>
    <row r="65" spans="1:6" s="11" customFormat="1" x14ac:dyDescent="0.25">
      <c r="A65" s="31"/>
      <c r="B65" s="36">
        <v>23701</v>
      </c>
      <c r="C65" s="37" t="s">
        <v>44</v>
      </c>
      <c r="D65" s="38">
        <v>0</v>
      </c>
      <c r="E65" s="38">
        <v>0</v>
      </c>
      <c r="F65" s="39">
        <v>0</v>
      </c>
    </row>
    <row r="66" spans="1:6" s="11" customFormat="1" x14ac:dyDescent="0.25">
      <c r="A66" s="40"/>
      <c r="B66" s="36">
        <v>23901</v>
      </c>
      <c r="C66" s="37" t="s">
        <v>45</v>
      </c>
      <c r="D66" s="38">
        <v>0</v>
      </c>
      <c r="E66" s="38">
        <v>0</v>
      </c>
      <c r="F66" s="39">
        <v>0</v>
      </c>
    </row>
    <row r="67" spans="1:6" s="11" customFormat="1" ht="26.25" customHeight="1" x14ac:dyDescent="0.25">
      <c r="A67" s="31"/>
      <c r="B67" s="32">
        <v>2400</v>
      </c>
      <c r="C67" s="33" t="s">
        <v>168</v>
      </c>
      <c r="D67" s="41">
        <f t="shared" ref="D67:F67" si="11">SUM(D68:D74)</f>
        <v>1841914</v>
      </c>
      <c r="E67" s="41">
        <f t="shared" si="11"/>
        <v>1841914</v>
      </c>
      <c r="F67" s="34">
        <f t="shared" si="11"/>
        <v>444583.99000000005</v>
      </c>
    </row>
    <row r="68" spans="1:6" s="11" customFormat="1" ht="12" customHeight="1" x14ac:dyDescent="0.25">
      <c r="A68" s="31"/>
      <c r="B68" s="36">
        <v>24101</v>
      </c>
      <c r="C68" s="37" t="s">
        <v>46</v>
      </c>
      <c r="D68" s="38">
        <v>0</v>
      </c>
      <c r="E68" s="38">
        <v>0</v>
      </c>
      <c r="F68" s="39">
        <v>0</v>
      </c>
    </row>
    <row r="69" spans="1:6" s="11" customFormat="1" ht="12" customHeight="1" x14ac:dyDescent="0.25">
      <c r="A69" s="31"/>
      <c r="B69" s="36">
        <v>24401</v>
      </c>
      <c r="C69" s="37" t="s">
        <v>47</v>
      </c>
      <c r="D69" s="38">
        <v>0</v>
      </c>
      <c r="E69" s="38">
        <v>0</v>
      </c>
      <c r="F69" s="39">
        <v>0</v>
      </c>
    </row>
    <row r="70" spans="1:6" s="11" customFormat="1" ht="12.75" customHeight="1" x14ac:dyDescent="0.25">
      <c r="A70" s="31"/>
      <c r="B70" s="36">
        <v>24501</v>
      </c>
      <c r="C70" s="37" t="s">
        <v>48</v>
      </c>
      <c r="D70" s="38">
        <v>0</v>
      </c>
      <c r="E70" s="38">
        <v>0</v>
      </c>
      <c r="F70" s="39">
        <v>0</v>
      </c>
    </row>
    <row r="71" spans="1:6" s="11" customFormat="1" x14ac:dyDescent="0.25">
      <c r="A71" s="40"/>
      <c r="B71" s="36">
        <v>24601</v>
      </c>
      <c r="C71" s="37" t="s">
        <v>49</v>
      </c>
      <c r="D71" s="38">
        <v>247132</v>
      </c>
      <c r="E71" s="38">
        <v>247132</v>
      </c>
      <c r="F71" s="39">
        <v>148744.11000000002</v>
      </c>
    </row>
    <row r="72" spans="1:6" s="11" customFormat="1" x14ac:dyDescent="0.25">
      <c r="A72" s="40"/>
      <c r="B72" s="36">
        <v>24701</v>
      </c>
      <c r="C72" s="37" t="s">
        <v>50</v>
      </c>
      <c r="D72" s="38">
        <v>450992</v>
      </c>
      <c r="E72" s="38">
        <v>450992</v>
      </c>
      <c r="F72" s="39">
        <v>1403.79</v>
      </c>
    </row>
    <row r="73" spans="1:6" s="11" customFormat="1" x14ac:dyDescent="0.25">
      <c r="A73" s="40"/>
      <c r="B73" s="36">
        <v>24801</v>
      </c>
      <c r="C73" s="37" t="s">
        <v>51</v>
      </c>
      <c r="D73" s="38">
        <v>492343</v>
      </c>
      <c r="E73" s="38">
        <v>492343</v>
      </c>
      <c r="F73" s="39">
        <v>185173.94</v>
      </c>
    </row>
    <row r="74" spans="1:6" s="11" customFormat="1" x14ac:dyDescent="0.25">
      <c r="A74" s="40"/>
      <c r="B74" s="36">
        <v>24901</v>
      </c>
      <c r="C74" s="37" t="s">
        <v>52</v>
      </c>
      <c r="D74" s="38">
        <v>651447</v>
      </c>
      <c r="E74" s="38">
        <v>651447</v>
      </c>
      <c r="F74" s="39">
        <v>109262.15000000001</v>
      </c>
    </row>
    <row r="75" spans="1:6" s="11" customFormat="1" ht="26.25" customHeight="1" x14ac:dyDescent="0.25">
      <c r="A75" s="31"/>
      <c r="B75" s="32">
        <v>2500</v>
      </c>
      <c r="C75" s="33" t="s">
        <v>169</v>
      </c>
      <c r="D75" s="41">
        <f t="shared" ref="D75:F75" si="12">SUM(D76:D81)</f>
        <v>6945519606</v>
      </c>
      <c r="E75" s="41">
        <f t="shared" si="12"/>
        <v>6735528092</v>
      </c>
      <c r="F75" s="34">
        <f t="shared" si="12"/>
        <v>7378461797.8999996</v>
      </c>
    </row>
    <row r="76" spans="1:6" s="11" customFormat="1" ht="12" customHeight="1" x14ac:dyDescent="0.25">
      <c r="A76" s="31"/>
      <c r="B76" s="36">
        <v>25101</v>
      </c>
      <c r="C76" s="37" t="s">
        <v>53</v>
      </c>
      <c r="D76" s="38">
        <v>348447</v>
      </c>
      <c r="E76" s="38">
        <v>348447</v>
      </c>
      <c r="F76" s="39">
        <v>262078.14</v>
      </c>
    </row>
    <row r="77" spans="1:6" s="11" customFormat="1" x14ac:dyDescent="0.25">
      <c r="A77" s="40"/>
      <c r="B77" s="36">
        <v>25301</v>
      </c>
      <c r="C77" s="37" t="s">
        <v>54</v>
      </c>
      <c r="D77" s="38">
        <v>6874707641</v>
      </c>
      <c r="E77" s="38">
        <v>6700895565</v>
      </c>
      <c r="F77" s="39">
        <v>7364124466.2399998</v>
      </c>
    </row>
    <row r="78" spans="1:6" s="11" customFormat="1" x14ac:dyDescent="0.25">
      <c r="A78" s="40"/>
      <c r="B78" s="36">
        <v>25301</v>
      </c>
      <c r="C78" s="51" t="s">
        <v>170</v>
      </c>
      <c r="D78" s="38">
        <v>0</v>
      </c>
      <c r="E78" s="38">
        <v>0</v>
      </c>
      <c r="F78" s="39">
        <v>0</v>
      </c>
    </row>
    <row r="79" spans="1:6" s="11" customFormat="1" x14ac:dyDescent="0.25">
      <c r="A79" s="40"/>
      <c r="B79" s="36">
        <v>25401</v>
      </c>
      <c r="C79" s="37" t="s">
        <v>55</v>
      </c>
      <c r="D79" s="38">
        <v>3071869</v>
      </c>
      <c r="E79" s="38">
        <v>12753746</v>
      </c>
      <c r="F79" s="39">
        <v>12751950.950000001</v>
      </c>
    </row>
    <row r="80" spans="1:6" s="11" customFormat="1" x14ac:dyDescent="0.25">
      <c r="A80" s="40"/>
      <c r="B80" s="36">
        <v>25501</v>
      </c>
      <c r="C80" s="37" t="s">
        <v>56</v>
      </c>
      <c r="D80" s="38">
        <v>67391649</v>
      </c>
      <c r="E80" s="38">
        <v>21530334</v>
      </c>
      <c r="F80" s="39">
        <v>1323302.57</v>
      </c>
    </row>
    <row r="81" spans="1:6" s="11" customFormat="1" x14ac:dyDescent="0.25">
      <c r="A81" s="31"/>
      <c r="B81" s="36">
        <v>25901</v>
      </c>
      <c r="C81" s="37" t="s">
        <v>57</v>
      </c>
      <c r="D81" s="38">
        <v>0</v>
      </c>
      <c r="E81" s="38">
        <v>0</v>
      </c>
      <c r="F81" s="39">
        <v>0</v>
      </c>
    </row>
    <row r="82" spans="1:6" s="11" customFormat="1" x14ac:dyDescent="0.25">
      <c r="A82" s="31"/>
      <c r="B82" s="32">
        <v>2600</v>
      </c>
      <c r="C82" s="33" t="s">
        <v>171</v>
      </c>
      <c r="D82" s="41">
        <f t="shared" ref="D82:F82" si="13">SUM(D83:D86)</f>
        <v>10821162</v>
      </c>
      <c r="E82" s="41">
        <f t="shared" si="13"/>
        <v>10821162</v>
      </c>
      <c r="F82" s="34">
        <f t="shared" si="13"/>
        <v>2037688.4200000002</v>
      </c>
    </row>
    <row r="83" spans="1:6" s="11" customFormat="1" ht="24" x14ac:dyDescent="0.25">
      <c r="A83" s="40"/>
      <c r="B83" s="36">
        <v>26103</v>
      </c>
      <c r="C83" s="37" t="s">
        <v>58</v>
      </c>
      <c r="D83" s="38">
        <v>817473</v>
      </c>
      <c r="E83" s="38">
        <v>817473</v>
      </c>
      <c r="F83" s="39">
        <v>379441.12999999989</v>
      </c>
    </row>
    <row r="84" spans="1:6" s="11" customFormat="1" ht="24" x14ac:dyDescent="0.25">
      <c r="A84" s="40"/>
      <c r="B84" s="36">
        <v>26104</v>
      </c>
      <c r="C84" s="37" t="s">
        <v>59</v>
      </c>
      <c r="D84" s="38">
        <v>0</v>
      </c>
      <c r="E84" s="38">
        <v>0</v>
      </c>
      <c r="F84" s="39">
        <v>0</v>
      </c>
    </row>
    <row r="85" spans="1:6" s="11" customFormat="1" ht="24" x14ac:dyDescent="0.25">
      <c r="A85" s="40"/>
      <c r="B85" s="36">
        <v>26105</v>
      </c>
      <c r="C85" s="37" t="s">
        <v>60</v>
      </c>
      <c r="D85" s="38">
        <v>10003689</v>
      </c>
      <c r="E85" s="38">
        <v>10003689</v>
      </c>
      <c r="F85" s="39">
        <v>1658247.2900000003</v>
      </c>
    </row>
    <row r="86" spans="1:6" s="11" customFormat="1" x14ac:dyDescent="0.25">
      <c r="A86" s="40"/>
      <c r="B86" s="36">
        <v>26107</v>
      </c>
      <c r="C86" s="37" t="s">
        <v>61</v>
      </c>
      <c r="D86" s="38">
        <v>0</v>
      </c>
      <c r="E86" s="38">
        <v>0</v>
      </c>
      <c r="F86" s="39">
        <v>0</v>
      </c>
    </row>
    <row r="87" spans="1:6" s="11" customFormat="1" x14ac:dyDescent="0.25">
      <c r="A87" s="31"/>
      <c r="B87" s="32">
        <v>2700</v>
      </c>
      <c r="C87" s="33" t="s">
        <v>172</v>
      </c>
      <c r="D87" s="41">
        <f t="shared" ref="D87:F87" si="14">SUM(D88:D90)</f>
        <v>5887723</v>
      </c>
      <c r="E87" s="41">
        <f t="shared" si="14"/>
        <v>5887723</v>
      </c>
      <c r="F87" s="34">
        <f t="shared" si="14"/>
        <v>1721699.5199999993</v>
      </c>
    </row>
    <row r="88" spans="1:6" s="11" customFormat="1" x14ac:dyDescent="0.25">
      <c r="A88" s="40"/>
      <c r="B88" s="36">
        <v>27101</v>
      </c>
      <c r="C88" s="37" t="s">
        <v>62</v>
      </c>
      <c r="D88" s="38">
        <v>1375872</v>
      </c>
      <c r="E88" s="38">
        <v>1375872</v>
      </c>
      <c r="F88" s="39">
        <v>0</v>
      </c>
    </row>
    <row r="89" spans="1:6" s="11" customFormat="1" x14ac:dyDescent="0.25">
      <c r="A89" s="40"/>
      <c r="B89" s="36">
        <v>27201</v>
      </c>
      <c r="C89" s="37" t="s">
        <v>63</v>
      </c>
      <c r="D89" s="38">
        <v>4159363</v>
      </c>
      <c r="E89" s="38">
        <v>4159363</v>
      </c>
      <c r="F89" s="39">
        <v>1721699.5199999993</v>
      </c>
    </row>
    <row r="90" spans="1:6" s="11" customFormat="1" x14ac:dyDescent="0.25">
      <c r="A90" s="40"/>
      <c r="B90" s="36">
        <v>27401</v>
      </c>
      <c r="C90" s="52" t="s">
        <v>64</v>
      </c>
      <c r="D90" s="38">
        <v>352488</v>
      </c>
      <c r="E90" s="38">
        <v>352488</v>
      </c>
      <c r="F90" s="39">
        <v>0</v>
      </c>
    </row>
    <row r="91" spans="1:6" s="11" customFormat="1" x14ac:dyDescent="0.25">
      <c r="A91" s="31"/>
      <c r="B91" s="32">
        <v>2900</v>
      </c>
      <c r="C91" s="33" t="s">
        <v>173</v>
      </c>
      <c r="D91" s="41">
        <f t="shared" ref="D91:F91" si="15">SUM(D92:D100)</f>
        <v>6453295</v>
      </c>
      <c r="E91" s="41">
        <f t="shared" si="15"/>
        <v>6487805</v>
      </c>
      <c r="F91" s="34">
        <f t="shared" si="15"/>
        <v>1371397.98</v>
      </c>
    </row>
    <row r="92" spans="1:6" s="11" customFormat="1" x14ac:dyDescent="0.25">
      <c r="A92" s="53"/>
      <c r="B92" s="36">
        <v>29101</v>
      </c>
      <c r="C92" s="37" t="s">
        <v>65</v>
      </c>
      <c r="D92" s="38">
        <v>65727</v>
      </c>
      <c r="E92" s="38">
        <v>65727</v>
      </c>
      <c r="F92" s="39">
        <v>21787.77</v>
      </c>
    </row>
    <row r="93" spans="1:6" s="11" customFormat="1" x14ac:dyDescent="0.25">
      <c r="A93" s="53"/>
      <c r="B93" s="36">
        <v>29201</v>
      </c>
      <c r="C93" s="37" t="s">
        <v>66</v>
      </c>
      <c r="D93" s="38">
        <v>330218</v>
      </c>
      <c r="E93" s="38">
        <v>330218</v>
      </c>
      <c r="F93" s="39">
        <v>14713.36</v>
      </c>
    </row>
    <row r="94" spans="1:6" s="11" customFormat="1" ht="24" x14ac:dyDescent="0.25">
      <c r="A94" s="53"/>
      <c r="B94" s="36">
        <v>29301</v>
      </c>
      <c r="C94" s="37" t="s">
        <v>67</v>
      </c>
      <c r="D94" s="38">
        <v>16292</v>
      </c>
      <c r="E94" s="38">
        <v>16292</v>
      </c>
      <c r="F94" s="39">
        <v>0</v>
      </c>
    </row>
    <row r="95" spans="1:6" s="11" customFormat="1" ht="24" x14ac:dyDescent="0.25">
      <c r="A95" s="40"/>
      <c r="B95" s="36">
        <v>29401</v>
      </c>
      <c r="C95" s="37" t="s">
        <v>68</v>
      </c>
      <c r="D95" s="38">
        <v>111994</v>
      </c>
      <c r="E95" s="38">
        <v>111994</v>
      </c>
      <c r="F95" s="39">
        <v>23059.75</v>
      </c>
    </row>
    <row r="96" spans="1:6" s="11" customFormat="1" ht="24" x14ac:dyDescent="0.25">
      <c r="A96" s="40"/>
      <c r="B96" s="36">
        <v>29501</v>
      </c>
      <c r="C96" s="37" t="s">
        <v>69</v>
      </c>
      <c r="D96" s="38">
        <v>5462516</v>
      </c>
      <c r="E96" s="38">
        <v>5462516</v>
      </c>
      <c r="F96" s="39">
        <v>1058264.02</v>
      </c>
    </row>
    <row r="97" spans="1:6" s="11" customFormat="1" x14ac:dyDescent="0.25">
      <c r="A97" s="53"/>
      <c r="B97" s="36">
        <v>29601</v>
      </c>
      <c r="C97" s="37" t="s">
        <v>70</v>
      </c>
      <c r="D97" s="38">
        <v>97210</v>
      </c>
      <c r="E97" s="38">
        <v>97210</v>
      </c>
      <c r="F97" s="39">
        <v>3635.9300000000003</v>
      </c>
    </row>
    <row r="98" spans="1:6" s="11" customFormat="1" x14ac:dyDescent="0.25">
      <c r="A98" s="53"/>
      <c r="B98" s="36">
        <v>29701</v>
      </c>
      <c r="C98" s="37" t="s">
        <v>71</v>
      </c>
      <c r="D98" s="38">
        <v>0</v>
      </c>
      <c r="E98" s="38">
        <v>0</v>
      </c>
      <c r="F98" s="39">
        <v>0</v>
      </c>
    </row>
    <row r="99" spans="1:6" s="11" customFormat="1" x14ac:dyDescent="0.25">
      <c r="A99" s="40"/>
      <c r="B99" s="36">
        <v>29801</v>
      </c>
      <c r="C99" s="37" t="s">
        <v>72</v>
      </c>
      <c r="D99" s="38">
        <v>208700</v>
      </c>
      <c r="E99" s="38">
        <v>208700</v>
      </c>
      <c r="F99" s="39">
        <v>54792.55</v>
      </c>
    </row>
    <row r="100" spans="1:6" s="11" customFormat="1" x14ac:dyDescent="0.25">
      <c r="A100" s="53"/>
      <c r="B100" s="42">
        <v>29901</v>
      </c>
      <c r="C100" s="43" t="s">
        <v>73</v>
      </c>
      <c r="D100" s="44">
        <v>160638</v>
      </c>
      <c r="E100" s="44">
        <v>195148</v>
      </c>
      <c r="F100" s="45">
        <v>195144.6</v>
      </c>
    </row>
    <row r="101" spans="1:6" s="54" customFormat="1" x14ac:dyDescent="0.25">
      <c r="A101" s="40"/>
      <c r="B101" s="11"/>
      <c r="C101" s="11"/>
      <c r="D101" s="9"/>
      <c r="E101" s="9"/>
      <c r="F101" s="46"/>
    </row>
    <row r="102" spans="1:6" s="54" customFormat="1" ht="12.75" thickBot="1" x14ac:dyDescent="0.3">
      <c r="A102" s="40"/>
      <c r="B102" s="11"/>
      <c r="C102" s="11"/>
      <c r="D102" s="9"/>
      <c r="E102" s="9"/>
      <c r="F102" s="46"/>
    </row>
    <row r="103" spans="1:6" s="11" customFormat="1" ht="27" customHeight="1" thickBot="1" x14ac:dyDescent="0.3">
      <c r="A103" s="28"/>
      <c r="B103" s="97" t="s">
        <v>174</v>
      </c>
      <c r="C103" s="97"/>
      <c r="D103" s="29">
        <f>D104+D118+D127+D142+D149+D159+D169+D173</f>
        <v>414200639</v>
      </c>
      <c r="E103" s="29">
        <f>E104+E118+E127+E142+E149+E159+E169+E173</f>
        <v>576090393</v>
      </c>
      <c r="F103" s="30">
        <f>F104+F118+F127+F149+F142+F159+F169+F173</f>
        <v>307943006.849576</v>
      </c>
    </row>
    <row r="104" spans="1:6" s="11" customFormat="1" x14ac:dyDescent="0.25">
      <c r="A104" s="31"/>
      <c r="B104" s="47">
        <v>3100</v>
      </c>
      <c r="C104" s="48" t="s">
        <v>175</v>
      </c>
      <c r="D104" s="49">
        <f t="shared" ref="D104:F104" si="16">SUM(D105:D117)</f>
        <v>43048963</v>
      </c>
      <c r="E104" s="49">
        <f t="shared" si="16"/>
        <v>43187423</v>
      </c>
      <c r="F104" s="49">
        <f t="shared" si="16"/>
        <v>30895672.910800003</v>
      </c>
    </row>
    <row r="105" spans="1:6" s="11" customFormat="1" x14ac:dyDescent="0.25">
      <c r="A105" s="21"/>
      <c r="B105" s="36">
        <v>31101</v>
      </c>
      <c r="C105" s="37" t="s">
        <v>74</v>
      </c>
      <c r="D105" s="38">
        <v>21237629</v>
      </c>
      <c r="E105" s="38">
        <v>21237629</v>
      </c>
      <c r="F105" s="39">
        <v>24251604.000000004</v>
      </c>
    </row>
    <row r="106" spans="1:6" s="11" customFormat="1" x14ac:dyDescent="0.25">
      <c r="A106" s="21"/>
      <c r="B106" s="36">
        <v>31201</v>
      </c>
      <c r="C106" s="37" t="s">
        <v>75</v>
      </c>
      <c r="D106" s="38">
        <v>0</v>
      </c>
      <c r="E106" s="38">
        <v>0</v>
      </c>
      <c r="F106" s="39">
        <v>0</v>
      </c>
    </row>
    <row r="107" spans="1:6" s="11" customFormat="1" x14ac:dyDescent="0.25">
      <c r="A107" s="21"/>
      <c r="B107" s="36">
        <v>31301</v>
      </c>
      <c r="C107" s="37" t="s">
        <v>76</v>
      </c>
      <c r="D107" s="38">
        <v>3709729</v>
      </c>
      <c r="E107" s="38">
        <v>3709729</v>
      </c>
      <c r="F107" s="39">
        <v>2968891.6099999994</v>
      </c>
    </row>
    <row r="108" spans="1:6" s="11" customFormat="1" x14ac:dyDescent="0.25">
      <c r="A108" s="21"/>
      <c r="B108" s="36">
        <v>31401</v>
      </c>
      <c r="C108" s="37" t="s">
        <v>77</v>
      </c>
      <c r="D108" s="38">
        <v>3712</v>
      </c>
      <c r="E108" s="38">
        <v>3712</v>
      </c>
      <c r="F108" s="39">
        <v>0</v>
      </c>
    </row>
    <row r="109" spans="1:6" s="11" customFormat="1" x14ac:dyDescent="0.25">
      <c r="A109" s="21"/>
      <c r="B109" s="36">
        <v>31501</v>
      </c>
      <c r="C109" s="37" t="s">
        <v>78</v>
      </c>
      <c r="D109" s="38">
        <v>0</v>
      </c>
      <c r="E109" s="38">
        <v>0</v>
      </c>
      <c r="F109" s="39">
        <v>0</v>
      </c>
    </row>
    <row r="110" spans="1:6" s="11" customFormat="1" x14ac:dyDescent="0.25">
      <c r="A110" s="21"/>
      <c r="B110" s="36">
        <v>31601</v>
      </c>
      <c r="C110" s="37" t="s">
        <v>79</v>
      </c>
      <c r="D110" s="38">
        <v>1618873</v>
      </c>
      <c r="E110" s="38">
        <v>1618873</v>
      </c>
      <c r="F110" s="39">
        <v>0</v>
      </c>
    </row>
    <row r="111" spans="1:6" s="11" customFormat="1" x14ac:dyDescent="0.25">
      <c r="A111" s="21"/>
      <c r="B111" s="36">
        <v>31602</v>
      </c>
      <c r="C111" s="37" t="s">
        <v>80</v>
      </c>
      <c r="D111" s="38">
        <v>1456863</v>
      </c>
      <c r="E111" s="38">
        <v>1456863</v>
      </c>
      <c r="F111" s="39">
        <v>0</v>
      </c>
    </row>
    <row r="112" spans="1:6" s="11" customFormat="1" x14ac:dyDescent="0.25">
      <c r="A112" s="21"/>
      <c r="B112" s="36">
        <v>31603</v>
      </c>
      <c r="C112" s="37" t="s">
        <v>81</v>
      </c>
      <c r="D112" s="38">
        <v>0</v>
      </c>
      <c r="E112" s="38">
        <v>0</v>
      </c>
      <c r="F112" s="39">
        <v>0</v>
      </c>
    </row>
    <row r="113" spans="1:8" s="11" customFormat="1" x14ac:dyDescent="0.25">
      <c r="A113" s="21"/>
      <c r="B113" s="36">
        <v>31701</v>
      </c>
      <c r="C113" s="37" t="s">
        <v>82</v>
      </c>
      <c r="D113" s="38">
        <v>3166280</v>
      </c>
      <c r="E113" s="38">
        <v>3304740</v>
      </c>
      <c r="F113" s="39">
        <v>3304738.6208000006</v>
      </c>
      <c r="H113" s="10"/>
    </row>
    <row r="114" spans="1:8" s="11" customFormat="1" x14ac:dyDescent="0.25">
      <c r="A114" s="21"/>
      <c r="B114" s="36">
        <v>31801</v>
      </c>
      <c r="C114" s="37" t="s">
        <v>83</v>
      </c>
      <c r="D114" s="38">
        <v>1076442</v>
      </c>
      <c r="E114" s="38">
        <v>1076442</v>
      </c>
      <c r="F114" s="39">
        <v>370438.68000000005</v>
      </c>
    </row>
    <row r="115" spans="1:8" s="11" customFormat="1" x14ac:dyDescent="0.25">
      <c r="A115" s="21"/>
      <c r="B115" s="36">
        <v>31901</v>
      </c>
      <c r="C115" s="37" t="s">
        <v>84</v>
      </c>
      <c r="D115" s="38">
        <v>3054573</v>
      </c>
      <c r="E115" s="38">
        <v>3054573</v>
      </c>
      <c r="F115" s="39">
        <v>0</v>
      </c>
    </row>
    <row r="116" spans="1:8" s="11" customFormat="1" x14ac:dyDescent="0.25">
      <c r="A116" s="21"/>
      <c r="B116" s="36">
        <v>31902</v>
      </c>
      <c r="C116" s="37" t="s">
        <v>85</v>
      </c>
      <c r="D116" s="38">
        <v>0</v>
      </c>
      <c r="E116" s="38">
        <v>0</v>
      </c>
      <c r="F116" s="39">
        <v>0</v>
      </c>
    </row>
    <row r="117" spans="1:8" s="11" customFormat="1" x14ac:dyDescent="0.25">
      <c r="A117" s="21"/>
      <c r="B117" s="36">
        <v>31904</v>
      </c>
      <c r="C117" s="37" t="s">
        <v>86</v>
      </c>
      <c r="D117" s="38">
        <v>7724862</v>
      </c>
      <c r="E117" s="38">
        <v>7724862</v>
      </c>
      <c r="F117" s="39">
        <v>0</v>
      </c>
    </row>
    <row r="118" spans="1:8" s="11" customFormat="1" x14ac:dyDescent="0.25">
      <c r="A118" s="31"/>
      <c r="B118" s="32">
        <v>3200</v>
      </c>
      <c r="C118" s="33" t="s">
        <v>176</v>
      </c>
      <c r="D118" s="41">
        <f t="shared" ref="D118:F118" si="17">SUM(D119:D126)</f>
        <v>25663752</v>
      </c>
      <c r="E118" s="41">
        <f t="shared" si="17"/>
        <v>29043752</v>
      </c>
      <c r="F118" s="34">
        <f t="shared" si="17"/>
        <v>13846413.607976003</v>
      </c>
    </row>
    <row r="119" spans="1:8" s="11" customFormat="1" x14ac:dyDescent="0.25">
      <c r="A119" s="21"/>
      <c r="B119" s="36">
        <v>32201</v>
      </c>
      <c r="C119" s="37" t="s">
        <v>87</v>
      </c>
      <c r="D119" s="38">
        <v>2123342</v>
      </c>
      <c r="E119" s="38">
        <v>2123342</v>
      </c>
      <c r="F119" s="39">
        <v>0</v>
      </c>
    </row>
    <row r="120" spans="1:8" s="11" customFormat="1" x14ac:dyDescent="0.25">
      <c r="A120" s="21"/>
      <c r="B120" s="36">
        <v>32301</v>
      </c>
      <c r="C120" s="37" t="s">
        <v>88</v>
      </c>
      <c r="D120" s="38">
        <v>13184370</v>
      </c>
      <c r="E120" s="38">
        <v>13184370</v>
      </c>
      <c r="F120" s="39">
        <v>7396915.1900000032</v>
      </c>
    </row>
    <row r="121" spans="1:8" s="11" customFormat="1" x14ac:dyDescent="0.25">
      <c r="A121" s="21"/>
      <c r="B121" s="36">
        <v>32302</v>
      </c>
      <c r="C121" s="37" t="s">
        <v>89</v>
      </c>
      <c r="D121" s="38">
        <v>3319709</v>
      </c>
      <c r="E121" s="38">
        <v>3319709</v>
      </c>
      <c r="F121" s="39">
        <v>253158.46</v>
      </c>
    </row>
    <row r="122" spans="1:8" s="11" customFormat="1" ht="24" x14ac:dyDescent="0.25">
      <c r="A122" s="21"/>
      <c r="B122" s="36">
        <v>32503</v>
      </c>
      <c r="C122" s="37" t="s">
        <v>90</v>
      </c>
      <c r="D122" s="38">
        <v>928303</v>
      </c>
      <c r="E122" s="38">
        <v>928303</v>
      </c>
      <c r="F122" s="39">
        <v>409092.14</v>
      </c>
    </row>
    <row r="123" spans="1:8" s="11" customFormat="1" ht="24" x14ac:dyDescent="0.25">
      <c r="A123" s="21"/>
      <c r="B123" s="36">
        <v>32505</v>
      </c>
      <c r="C123" s="37" t="s">
        <v>91</v>
      </c>
      <c r="D123" s="38">
        <v>991805</v>
      </c>
      <c r="E123" s="38">
        <v>991805</v>
      </c>
      <c r="F123" s="39">
        <v>666342.6</v>
      </c>
    </row>
    <row r="124" spans="1:8" s="11" customFormat="1" x14ac:dyDescent="0.25">
      <c r="A124" s="21"/>
      <c r="B124" s="36">
        <v>32601</v>
      </c>
      <c r="C124" s="37" t="s">
        <v>92</v>
      </c>
      <c r="D124" s="38">
        <v>3373926</v>
      </c>
      <c r="E124" s="38">
        <v>3373926</v>
      </c>
      <c r="F124" s="39">
        <v>0</v>
      </c>
    </row>
    <row r="125" spans="1:8" s="11" customFormat="1" x14ac:dyDescent="0.25">
      <c r="A125" s="21"/>
      <c r="B125" s="36">
        <v>32701</v>
      </c>
      <c r="C125" s="37" t="s">
        <v>93</v>
      </c>
      <c r="D125" s="38">
        <v>1742297</v>
      </c>
      <c r="E125" s="38">
        <v>5122297</v>
      </c>
      <c r="F125" s="39">
        <v>5120905.2179760002</v>
      </c>
      <c r="H125" s="10"/>
    </row>
    <row r="126" spans="1:8" s="11" customFormat="1" x14ac:dyDescent="0.25">
      <c r="A126" s="21"/>
      <c r="B126" s="36">
        <v>32903</v>
      </c>
      <c r="C126" s="37" t="s">
        <v>94</v>
      </c>
      <c r="D126" s="38">
        <v>0</v>
      </c>
      <c r="E126" s="38">
        <v>0</v>
      </c>
      <c r="F126" s="39">
        <v>0</v>
      </c>
    </row>
    <row r="127" spans="1:8" s="11" customFormat="1" ht="28.5" customHeight="1" x14ac:dyDescent="0.25">
      <c r="A127" s="31"/>
      <c r="B127" s="32">
        <v>3300</v>
      </c>
      <c r="C127" s="33" t="s">
        <v>177</v>
      </c>
      <c r="D127" s="41">
        <f t="shared" ref="D127:F127" si="18">SUM(D128:D141)</f>
        <v>74407446</v>
      </c>
      <c r="E127" s="41">
        <f t="shared" si="18"/>
        <v>195496247</v>
      </c>
      <c r="F127" s="34">
        <f t="shared" si="18"/>
        <v>38277042.43</v>
      </c>
    </row>
    <row r="128" spans="1:8" s="11" customFormat="1" ht="24" x14ac:dyDescent="0.25">
      <c r="A128" s="21"/>
      <c r="B128" s="36">
        <v>33103</v>
      </c>
      <c r="C128" s="37" t="s">
        <v>95</v>
      </c>
      <c r="D128" s="38">
        <v>0</v>
      </c>
      <c r="E128" s="38">
        <v>0</v>
      </c>
      <c r="F128" s="39">
        <v>0</v>
      </c>
    </row>
    <row r="129" spans="1:6" s="11" customFormat="1" x14ac:dyDescent="0.25">
      <c r="A129" s="21"/>
      <c r="B129" s="36">
        <v>33104</v>
      </c>
      <c r="C129" s="37" t="s">
        <v>96</v>
      </c>
      <c r="D129" s="38">
        <v>16072973</v>
      </c>
      <c r="E129" s="38">
        <v>16072973</v>
      </c>
      <c r="F129" s="39">
        <v>1346551.4100000001</v>
      </c>
    </row>
    <row r="130" spans="1:6" s="11" customFormat="1" x14ac:dyDescent="0.25">
      <c r="A130" s="21"/>
      <c r="B130" s="36">
        <v>33301</v>
      </c>
      <c r="C130" s="37" t="s">
        <v>97</v>
      </c>
      <c r="D130" s="38">
        <v>20103337</v>
      </c>
      <c r="E130" s="38">
        <v>15778037</v>
      </c>
      <c r="F130" s="39">
        <v>4006.45</v>
      </c>
    </row>
    <row r="131" spans="1:6" s="11" customFormat="1" x14ac:dyDescent="0.25">
      <c r="A131" s="21"/>
      <c r="B131" s="36">
        <v>33303</v>
      </c>
      <c r="C131" s="37" t="s">
        <v>98</v>
      </c>
      <c r="D131" s="38">
        <v>0</v>
      </c>
      <c r="E131" s="38">
        <v>0</v>
      </c>
      <c r="F131" s="39">
        <v>0</v>
      </c>
    </row>
    <row r="132" spans="1:6" s="11" customFormat="1" x14ac:dyDescent="0.25">
      <c r="A132" s="21"/>
      <c r="B132" s="36">
        <v>33401</v>
      </c>
      <c r="C132" s="37" t="s">
        <v>99</v>
      </c>
      <c r="D132" s="38">
        <v>1283967</v>
      </c>
      <c r="E132" s="38">
        <v>1283967</v>
      </c>
      <c r="F132" s="39">
        <v>479588.96</v>
      </c>
    </row>
    <row r="133" spans="1:6" s="11" customFormat="1" x14ac:dyDescent="0.25">
      <c r="A133" s="21"/>
      <c r="B133" s="36">
        <v>33501</v>
      </c>
      <c r="C133" s="37" t="s">
        <v>100</v>
      </c>
      <c r="D133" s="38">
        <v>16879507</v>
      </c>
      <c r="E133" s="38">
        <v>16879507</v>
      </c>
      <c r="F133" s="39">
        <v>22133.56</v>
      </c>
    </row>
    <row r="134" spans="1:6" s="11" customFormat="1" x14ac:dyDescent="0.25">
      <c r="A134" s="21"/>
      <c r="B134" s="36">
        <v>33601</v>
      </c>
      <c r="C134" s="37" t="s">
        <v>101</v>
      </c>
      <c r="D134" s="38">
        <v>49587</v>
      </c>
      <c r="E134" s="38">
        <v>49587</v>
      </c>
      <c r="F134" s="39">
        <v>0</v>
      </c>
    </row>
    <row r="135" spans="1:6" s="11" customFormat="1" x14ac:dyDescent="0.25">
      <c r="A135" s="21"/>
      <c r="B135" s="36">
        <v>33602</v>
      </c>
      <c r="C135" s="37" t="s">
        <v>102</v>
      </c>
      <c r="D135" s="38">
        <v>783996</v>
      </c>
      <c r="E135" s="38">
        <v>783996</v>
      </c>
      <c r="F135" s="39">
        <v>47458.36</v>
      </c>
    </row>
    <row r="136" spans="1:6" s="11" customFormat="1" ht="36" x14ac:dyDescent="0.25">
      <c r="A136" s="21"/>
      <c r="B136" s="36">
        <v>33603</v>
      </c>
      <c r="C136" s="37" t="s">
        <v>103</v>
      </c>
      <c r="D136" s="38">
        <v>0</v>
      </c>
      <c r="E136" s="38">
        <v>0</v>
      </c>
      <c r="F136" s="39">
        <v>0</v>
      </c>
    </row>
    <row r="137" spans="1:6" s="11" customFormat="1" ht="24" x14ac:dyDescent="0.25">
      <c r="A137" s="21"/>
      <c r="B137" s="36">
        <v>33604</v>
      </c>
      <c r="C137" s="37" t="s">
        <v>104</v>
      </c>
      <c r="D137" s="38">
        <v>0</v>
      </c>
      <c r="E137" s="38">
        <v>0</v>
      </c>
      <c r="F137" s="39">
        <v>0</v>
      </c>
    </row>
    <row r="138" spans="1:6" s="11" customFormat="1" ht="24" x14ac:dyDescent="0.25">
      <c r="A138" s="21"/>
      <c r="B138" s="36">
        <v>33605</v>
      </c>
      <c r="C138" s="37" t="s">
        <v>105</v>
      </c>
      <c r="D138" s="38">
        <v>0</v>
      </c>
      <c r="E138" s="38">
        <v>0</v>
      </c>
      <c r="F138" s="39">
        <v>0</v>
      </c>
    </row>
    <row r="139" spans="1:6" s="11" customFormat="1" x14ac:dyDescent="0.25">
      <c r="A139" s="21"/>
      <c r="B139" s="36">
        <v>33801</v>
      </c>
      <c r="C139" s="37" t="s">
        <v>106</v>
      </c>
      <c r="D139" s="38">
        <v>19234079</v>
      </c>
      <c r="E139" s="38">
        <v>26269279</v>
      </c>
      <c r="F139" s="39">
        <v>26269183.449999999</v>
      </c>
    </row>
    <row r="140" spans="1:6" s="11" customFormat="1" x14ac:dyDescent="0.25">
      <c r="A140" s="21"/>
      <c r="B140" s="36">
        <v>33901</v>
      </c>
      <c r="C140" s="37" t="s">
        <v>107</v>
      </c>
      <c r="D140" s="38">
        <v>0</v>
      </c>
      <c r="E140" s="38">
        <v>118378901</v>
      </c>
      <c r="F140" s="39">
        <v>10108120.24</v>
      </c>
    </row>
    <row r="141" spans="1:6" s="11" customFormat="1" x14ac:dyDescent="0.25">
      <c r="A141" s="21"/>
      <c r="B141" s="36">
        <v>33903</v>
      </c>
      <c r="C141" s="37" t="s">
        <v>108</v>
      </c>
      <c r="D141" s="38">
        <v>0</v>
      </c>
      <c r="E141" s="38">
        <v>0</v>
      </c>
      <c r="F141" s="39">
        <v>0</v>
      </c>
    </row>
    <row r="142" spans="1:6" s="11" customFormat="1" x14ac:dyDescent="0.25">
      <c r="A142" s="31"/>
      <c r="B142" s="32">
        <v>3400</v>
      </c>
      <c r="C142" s="33" t="s">
        <v>178</v>
      </c>
      <c r="D142" s="41">
        <f t="shared" ref="D142:F142" si="19">SUM(D143:D148)</f>
        <v>88770957</v>
      </c>
      <c r="E142" s="41">
        <f t="shared" si="19"/>
        <v>120414403</v>
      </c>
      <c r="F142" s="34">
        <f t="shared" si="19"/>
        <v>115579605.75</v>
      </c>
    </row>
    <row r="143" spans="1:6" s="11" customFormat="1" x14ac:dyDescent="0.25">
      <c r="A143" s="21"/>
      <c r="B143" s="36">
        <v>34101</v>
      </c>
      <c r="C143" s="37" t="s">
        <v>109</v>
      </c>
      <c r="D143" s="38">
        <v>198782</v>
      </c>
      <c r="E143" s="38">
        <v>342282</v>
      </c>
      <c r="F143" s="39">
        <v>342184.1999999999</v>
      </c>
    </row>
    <row r="144" spans="1:6" s="11" customFormat="1" x14ac:dyDescent="0.25">
      <c r="A144" s="21"/>
      <c r="B144" s="36">
        <v>34401</v>
      </c>
      <c r="C144" s="37" t="s">
        <v>110</v>
      </c>
      <c r="D144" s="38">
        <v>4451921</v>
      </c>
      <c r="E144" s="38">
        <v>5370721</v>
      </c>
      <c r="F144" s="39">
        <v>5370643.7000000002</v>
      </c>
    </row>
    <row r="145" spans="1:6" s="11" customFormat="1" x14ac:dyDescent="0.25">
      <c r="A145" s="21"/>
      <c r="B145" s="36">
        <v>34501</v>
      </c>
      <c r="C145" s="37" t="s">
        <v>111</v>
      </c>
      <c r="D145" s="38">
        <v>33429805</v>
      </c>
      <c r="E145" s="38">
        <v>33442805</v>
      </c>
      <c r="F145" s="39">
        <v>33442357.850000001</v>
      </c>
    </row>
    <row r="146" spans="1:6" s="11" customFormat="1" x14ac:dyDescent="0.25">
      <c r="A146" s="21"/>
      <c r="B146" s="36">
        <v>34601</v>
      </c>
      <c r="C146" s="37" t="s">
        <v>112</v>
      </c>
      <c r="D146" s="38">
        <v>60766</v>
      </c>
      <c r="E146" s="38">
        <v>21928912</v>
      </c>
      <c r="F146" s="39">
        <v>17869800</v>
      </c>
    </row>
    <row r="147" spans="1:6" s="11" customFormat="1" x14ac:dyDescent="0.25">
      <c r="A147" s="21"/>
      <c r="B147" s="36">
        <v>34701</v>
      </c>
      <c r="C147" s="37" t="s">
        <v>113</v>
      </c>
      <c r="D147" s="38">
        <v>50629683</v>
      </c>
      <c r="E147" s="38">
        <v>59329683</v>
      </c>
      <c r="F147" s="39">
        <v>58554620</v>
      </c>
    </row>
    <row r="148" spans="1:6" s="11" customFormat="1" x14ac:dyDescent="0.25">
      <c r="A148" s="21"/>
      <c r="B148" s="36">
        <v>34801</v>
      </c>
      <c r="C148" s="37" t="s">
        <v>114</v>
      </c>
      <c r="D148" s="38">
        <v>0</v>
      </c>
      <c r="E148" s="38">
        <v>0</v>
      </c>
      <c r="F148" s="39">
        <v>0</v>
      </c>
    </row>
    <row r="149" spans="1:6" s="11" customFormat="1" x14ac:dyDescent="0.25">
      <c r="A149" s="31"/>
      <c r="B149" s="32">
        <v>3500</v>
      </c>
      <c r="C149" s="33" t="s">
        <v>179</v>
      </c>
      <c r="D149" s="41">
        <f t="shared" ref="D149:F149" si="20">SUM(D150:D158)</f>
        <v>82118930</v>
      </c>
      <c r="E149" s="41">
        <f t="shared" si="20"/>
        <v>75565230</v>
      </c>
      <c r="F149" s="34">
        <f t="shared" si="20"/>
        <v>45951634.380800009</v>
      </c>
    </row>
    <row r="150" spans="1:6" s="11" customFormat="1" ht="24" x14ac:dyDescent="0.25">
      <c r="A150" s="21"/>
      <c r="B150" s="36">
        <v>35101</v>
      </c>
      <c r="C150" s="37" t="s">
        <v>115</v>
      </c>
      <c r="D150" s="38">
        <v>7615858</v>
      </c>
      <c r="E150" s="38">
        <v>7615858</v>
      </c>
      <c r="F150" s="39">
        <v>4572829.01</v>
      </c>
    </row>
    <row r="151" spans="1:6" s="11" customFormat="1" ht="30" customHeight="1" x14ac:dyDescent="0.25">
      <c r="A151" s="21"/>
      <c r="B151" s="36">
        <v>35201</v>
      </c>
      <c r="C151" s="37" t="s">
        <v>116</v>
      </c>
      <c r="D151" s="38">
        <v>33566</v>
      </c>
      <c r="E151" s="38">
        <v>33566</v>
      </c>
      <c r="F151" s="39">
        <v>383803.4</v>
      </c>
    </row>
    <row r="152" spans="1:6" s="11" customFormat="1" x14ac:dyDescent="0.25">
      <c r="A152" s="21"/>
      <c r="B152" s="36">
        <v>35301</v>
      </c>
      <c r="C152" s="37" t="s">
        <v>117</v>
      </c>
      <c r="D152" s="38">
        <v>192408</v>
      </c>
      <c r="E152" s="38">
        <v>1783708</v>
      </c>
      <c r="F152" s="39">
        <v>1625856.0000000005</v>
      </c>
    </row>
    <row r="153" spans="1:6" s="11" customFormat="1" ht="24" x14ac:dyDescent="0.25">
      <c r="A153" s="21"/>
      <c r="B153" s="36">
        <v>35401</v>
      </c>
      <c r="C153" s="37" t="s">
        <v>118</v>
      </c>
      <c r="D153" s="38">
        <v>31074465</v>
      </c>
      <c r="E153" s="38">
        <v>19729465</v>
      </c>
      <c r="F153" s="39">
        <v>1080459.53</v>
      </c>
    </row>
    <row r="154" spans="1:6" s="11" customFormat="1" ht="24" x14ac:dyDescent="0.25">
      <c r="A154" s="21"/>
      <c r="B154" s="36">
        <v>35501</v>
      </c>
      <c r="C154" s="37" t="s">
        <v>119</v>
      </c>
      <c r="D154" s="38">
        <v>123905</v>
      </c>
      <c r="E154" s="38">
        <v>123905</v>
      </c>
      <c r="F154" s="39">
        <v>12185.8</v>
      </c>
    </row>
    <row r="155" spans="1:6" s="11" customFormat="1" x14ac:dyDescent="0.25">
      <c r="A155" s="40"/>
      <c r="B155" s="36">
        <v>35701</v>
      </c>
      <c r="C155" s="37" t="s">
        <v>120</v>
      </c>
      <c r="D155" s="38">
        <v>17602337</v>
      </c>
      <c r="E155" s="38">
        <v>17602337</v>
      </c>
      <c r="F155" s="39">
        <v>18155713.130000003</v>
      </c>
    </row>
    <row r="156" spans="1:6" s="11" customFormat="1" x14ac:dyDescent="0.25">
      <c r="A156" s="40"/>
      <c r="B156" s="36">
        <v>35702</v>
      </c>
      <c r="C156" s="37" t="s">
        <v>121</v>
      </c>
      <c r="D156" s="38">
        <v>9187568</v>
      </c>
      <c r="E156" s="38">
        <v>9187568</v>
      </c>
      <c r="F156" s="39">
        <v>1016958.6800000002</v>
      </c>
    </row>
    <row r="157" spans="1:6" s="11" customFormat="1" x14ac:dyDescent="0.25">
      <c r="A157" s="21"/>
      <c r="B157" s="36">
        <v>35801</v>
      </c>
      <c r="C157" s="37" t="s">
        <v>122</v>
      </c>
      <c r="D157" s="38">
        <v>14824341</v>
      </c>
      <c r="E157" s="38">
        <v>18024341</v>
      </c>
      <c r="F157" s="39">
        <v>18003056.070800006</v>
      </c>
    </row>
    <row r="158" spans="1:6" s="11" customFormat="1" x14ac:dyDescent="0.25">
      <c r="A158" s="40"/>
      <c r="B158" s="36">
        <v>35901</v>
      </c>
      <c r="C158" s="37" t="s">
        <v>123</v>
      </c>
      <c r="D158" s="38">
        <v>1464482</v>
      </c>
      <c r="E158" s="38">
        <v>1464482</v>
      </c>
      <c r="F158" s="39">
        <v>1100772.76</v>
      </c>
    </row>
    <row r="159" spans="1:6" s="11" customFormat="1" x14ac:dyDescent="0.25">
      <c r="A159" s="31"/>
      <c r="B159" s="32">
        <v>3700</v>
      </c>
      <c r="C159" s="33" t="s">
        <v>180</v>
      </c>
      <c r="D159" s="41">
        <f t="shared" ref="D159:F159" si="21">SUM(D160:D168)</f>
        <v>1557393</v>
      </c>
      <c r="E159" s="41">
        <f t="shared" si="21"/>
        <v>1557393</v>
      </c>
      <c r="F159" s="41">
        <f t="shared" si="21"/>
        <v>1381723.1600000001</v>
      </c>
    </row>
    <row r="160" spans="1:6" s="11" customFormat="1" x14ac:dyDescent="0.25">
      <c r="A160" s="31"/>
      <c r="B160" s="36">
        <v>37101</v>
      </c>
      <c r="C160" s="37" t="s">
        <v>124</v>
      </c>
      <c r="D160" s="38">
        <v>0</v>
      </c>
      <c r="E160" s="38">
        <v>0</v>
      </c>
      <c r="F160" s="39">
        <v>0</v>
      </c>
    </row>
    <row r="161" spans="1:6" s="11" customFormat="1" ht="24" x14ac:dyDescent="0.25">
      <c r="A161" s="21"/>
      <c r="B161" s="36">
        <v>37104</v>
      </c>
      <c r="C161" s="37" t="s">
        <v>125</v>
      </c>
      <c r="D161" s="38">
        <v>153055</v>
      </c>
      <c r="E161" s="38">
        <v>153055</v>
      </c>
      <c r="F161" s="39">
        <v>162829.20000000001</v>
      </c>
    </row>
    <row r="162" spans="1:6" s="11" customFormat="1" ht="24" x14ac:dyDescent="0.25">
      <c r="A162" s="21"/>
      <c r="B162" s="36">
        <v>37106</v>
      </c>
      <c r="C162" s="37" t="s">
        <v>126</v>
      </c>
      <c r="D162" s="38">
        <v>600000</v>
      </c>
      <c r="E162" s="38">
        <v>600000</v>
      </c>
      <c r="F162" s="39">
        <v>764847.09</v>
      </c>
    </row>
    <row r="163" spans="1:6" s="11" customFormat="1" ht="24" customHeight="1" x14ac:dyDescent="0.25">
      <c r="A163" s="21"/>
      <c r="B163" s="36">
        <v>37201</v>
      </c>
      <c r="C163" s="37" t="s">
        <v>127</v>
      </c>
      <c r="D163" s="38">
        <v>162667</v>
      </c>
      <c r="E163" s="38">
        <v>162667</v>
      </c>
      <c r="F163" s="39">
        <v>81140</v>
      </c>
    </row>
    <row r="164" spans="1:6" s="11" customFormat="1" ht="24" x14ac:dyDescent="0.25">
      <c r="A164" s="21"/>
      <c r="B164" s="36">
        <v>37204</v>
      </c>
      <c r="C164" s="37" t="s">
        <v>128</v>
      </c>
      <c r="D164" s="38">
        <v>80048</v>
      </c>
      <c r="E164" s="38">
        <v>80048</v>
      </c>
      <c r="F164" s="39">
        <v>38741.870000000003</v>
      </c>
    </row>
    <row r="165" spans="1:6" s="11" customFormat="1" ht="24" x14ac:dyDescent="0.25">
      <c r="A165" s="21"/>
      <c r="B165" s="55">
        <v>37206</v>
      </c>
      <c r="C165" s="37" t="s">
        <v>129</v>
      </c>
      <c r="D165" s="38">
        <v>0</v>
      </c>
      <c r="E165" s="38">
        <v>0</v>
      </c>
      <c r="F165" s="39">
        <v>0</v>
      </c>
    </row>
    <row r="166" spans="1:6" s="11" customFormat="1" x14ac:dyDescent="0.25">
      <c r="A166" s="21"/>
      <c r="B166" s="36">
        <v>37501</v>
      </c>
      <c r="C166" s="37" t="s">
        <v>130</v>
      </c>
      <c r="D166" s="38">
        <v>23342</v>
      </c>
      <c r="E166" s="38">
        <v>23342</v>
      </c>
      <c r="F166" s="39">
        <v>0</v>
      </c>
    </row>
    <row r="167" spans="1:6" s="11" customFormat="1" ht="24" x14ac:dyDescent="0.25">
      <c r="A167" s="21"/>
      <c r="B167" s="36">
        <v>37504</v>
      </c>
      <c r="C167" s="37" t="s">
        <v>131</v>
      </c>
      <c r="D167" s="38">
        <v>253281</v>
      </c>
      <c r="E167" s="38">
        <v>253281</v>
      </c>
      <c r="F167" s="39">
        <v>126799.15</v>
      </c>
    </row>
    <row r="168" spans="1:6" s="11" customFormat="1" ht="24" x14ac:dyDescent="0.25">
      <c r="A168" s="21"/>
      <c r="B168" s="55">
        <v>37602</v>
      </c>
      <c r="C168" s="37" t="s">
        <v>132</v>
      </c>
      <c r="D168" s="38">
        <v>285000</v>
      </c>
      <c r="E168" s="38">
        <v>285000</v>
      </c>
      <c r="F168" s="39">
        <v>207365.85</v>
      </c>
    </row>
    <row r="169" spans="1:6" s="11" customFormat="1" x14ac:dyDescent="0.25">
      <c r="A169" s="31"/>
      <c r="B169" s="32">
        <v>3800</v>
      </c>
      <c r="C169" s="33" t="s">
        <v>181</v>
      </c>
      <c r="D169" s="41">
        <f t="shared" ref="D169:F169" si="22">SUM(D170:D172)</f>
        <v>0</v>
      </c>
      <c r="E169" s="41">
        <f t="shared" si="22"/>
        <v>0</v>
      </c>
      <c r="F169" s="34">
        <f t="shared" si="22"/>
        <v>0</v>
      </c>
    </row>
    <row r="170" spans="1:6" s="11" customFormat="1" x14ac:dyDescent="0.25">
      <c r="A170" s="21"/>
      <c r="B170" s="36">
        <v>38201</v>
      </c>
      <c r="C170" s="37" t="s">
        <v>133</v>
      </c>
      <c r="D170" s="38">
        <v>0</v>
      </c>
      <c r="E170" s="38">
        <v>0</v>
      </c>
      <c r="F170" s="39">
        <v>0</v>
      </c>
    </row>
    <row r="171" spans="1:6" s="11" customFormat="1" x14ac:dyDescent="0.25">
      <c r="A171" s="21"/>
      <c r="B171" s="36">
        <v>38301</v>
      </c>
      <c r="C171" s="37" t="s">
        <v>134</v>
      </c>
      <c r="D171" s="38">
        <v>0</v>
      </c>
      <c r="E171" s="38">
        <v>0</v>
      </c>
      <c r="F171" s="39">
        <v>0</v>
      </c>
    </row>
    <row r="172" spans="1:6" s="11" customFormat="1" x14ac:dyDescent="0.25">
      <c r="A172" s="21"/>
      <c r="B172" s="36">
        <v>38501</v>
      </c>
      <c r="C172" s="37" t="s">
        <v>135</v>
      </c>
      <c r="D172" s="38">
        <v>0</v>
      </c>
      <c r="E172" s="38">
        <v>0</v>
      </c>
      <c r="F172" s="39">
        <v>0</v>
      </c>
    </row>
    <row r="173" spans="1:6" s="11" customFormat="1" x14ac:dyDescent="0.25">
      <c r="A173" s="31"/>
      <c r="B173" s="32">
        <v>3900</v>
      </c>
      <c r="C173" s="33" t="s">
        <v>182</v>
      </c>
      <c r="D173" s="41">
        <f t="shared" ref="D173:F173" si="23">SUM(D174:D181)</f>
        <v>98633198</v>
      </c>
      <c r="E173" s="41">
        <f t="shared" si="23"/>
        <v>110825945</v>
      </c>
      <c r="F173" s="41">
        <f t="shared" si="23"/>
        <v>62010914.609999999</v>
      </c>
    </row>
    <row r="174" spans="1:6" s="11" customFormat="1" x14ac:dyDescent="0.25">
      <c r="A174" s="24"/>
      <c r="B174" s="36">
        <v>39101</v>
      </c>
      <c r="C174" s="37" t="s">
        <v>136</v>
      </c>
      <c r="D174" s="75">
        <v>0</v>
      </c>
      <c r="E174" s="75">
        <v>325000</v>
      </c>
      <c r="F174" s="76">
        <v>62392</v>
      </c>
    </row>
    <row r="175" spans="1:6" s="11" customFormat="1" x14ac:dyDescent="0.25">
      <c r="A175" s="21"/>
      <c r="B175" s="36">
        <v>39202</v>
      </c>
      <c r="C175" s="37" t="s">
        <v>137</v>
      </c>
      <c r="D175" s="38">
        <v>21395359</v>
      </c>
      <c r="E175" s="38">
        <v>21395359</v>
      </c>
      <c r="F175" s="39">
        <v>18217665.129999999</v>
      </c>
    </row>
    <row r="176" spans="1:6" s="11" customFormat="1" x14ac:dyDescent="0.25">
      <c r="A176" s="21"/>
      <c r="B176" s="36">
        <v>39301</v>
      </c>
      <c r="C176" s="37" t="s">
        <v>138</v>
      </c>
      <c r="D176" s="38">
        <v>3652978</v>
      </c>
      <c r="E176" s="38">
        <v>3652978</v>
      </c>
      <c r="F176" s="39">
        <v>10331</v>
      </c>
    </row>
    <row r="177" spans="1:9" s="11" customFormat="1" x14ac:dyDescent="0.25">
      <c r="A177" s="21"/>
      <c r="B177" s="36">
        <v>39401</v>
      </c>
      <c r="C177" s="37" t="s">
        <v>139</v>
      </c>
      <c r="D177" s="75">
        <v>9988409</v>
      </c>
      <c r="E177" s="75">
        <v>10038409</v>
      </c>
      <c r="F177" s="76">
        <v>1445075.81</v>
      </c>
    </row>
    <row r="178" spans="1:9" s="11" customFormat="1" x14ac:dyDescent="0.25">
      <c r="A178" s="21"/>
      <c r="B178" s="36">
        <v>39501</v>
      </c>
      <c r="C178" s="37" t="s">
        <v>140</v>
      </c>
      <c r="D178" s="75">
        <v>46846111</v>
      </c>
      <c r="E178" s="75">
        <v>46846111</v>
      </c>
      <c r="F178" s="76">
        <v>19652130.620000001</v>
      </c>
    </row>
    <row r="179" spans="1:9" s="11" customFormat="1" x14ac:dyDescent="0.25">
      <c r="A179" s="21"/>
      <c r="B179" s="36">
        <v>39602</v>
      </c>
      <c r="C179" s="37" t="s">
        <v>141</v>
      </c>
      <c r="D179" s="38">
        <v>0</v>
      </c>
      <c r="E179" s="38">
        <v>0</v>
      </c>
      <c r="F179" s="39">
        <v>0</v>
      </c>
    </row>
    <row r="180" spans="1:9" s="11" customFormat="1" x14ac:dyDescent="0.25">
      <c r="A180" s="21"/>
      <c r="B180" s="36">
        <v>39701</v>
      </c>
      <c r="C180" s="37" t="s">
        <v>142</v>
      </c>
      <c r="D180" s="75">
        <v>3080000</v>
      </c>
      <c r="E180" s="75">
        <v>14897747</v>
      </c>
      <c r="F180" s="76">
        <v>14897745.050000001</v>
      </c>
    </row>
    <row r="181" spans="1:9" s="11" customFormat="1" x14ac:dyDescent="0.25">
      <c r="A181" s="21"/>
      <c r="B181" s="42">
        <v>39801</v>
      </c>
      <c r="C181" s="43" t="s">
        <v>143</v>
      </c>
      <c r="D181" s="44">
        <v>13670341</v>
      </c>
      <c r="E181" s="44">
        <v>13670341</v>
      </c>
      <c r="F181" s="45">
        <v>7725575</v>
      </c>
    </row>
    <row r="182" spans="1:9" s="54" customFormat="1" ht="6" customHeight="1" thickBot="1" x14ac:dyDescent="0.3">
      <c r="A182" s="40"/>
      <c r="B182" s="9"/>
      <c r="C182" s="9"/>
      <c r="D182" s="9"/>
      <c r="E182" s="9"/>
      <c r="F182" s="46"/>
    </row>
    <row r="183" spans="1:9" s="11" customFormat="1" ht="27" customHeight="1" thickBot="1" x14ac:dyDescent="0.3">
      <c r="A183" s="31"/>
      <c r="B183" s="97" t="s">
        <v>183</v>
      </c>
      <c r="C183" s="97"/>
      <c r="D183" s="29">
        <f>D8+D103+D49</f>
        <v>7676744648</v>
      </c>
      <c r="E183" s="29">
        <f>+E103+E49+E8</f>
        <v>7676744648</v>
      </c>
      <c r="F183" s="30">
        <f>F103+F49+F8</f>
        <v>7979415188.1595755</v>
      </c>
      <c r="H183" s="94"/>
      <c r="I183" s="74"/>
    </row>
    <row r="184" spans="1:9" s="11" customFormat="1" ht="9" customHeight="1" x14ac:dyDescent="0.25">
      <c r="A184" s="21"/>
      <c r="B184" s="9"/>
      <c r="C184" s="10"/>
      <c r="D184" s="9"/>
      <c r="E184" s="9"/>
      <c r="F184" s="46"/>
    </row>
    <row r="185" spans="1:9" s="11" customFormat="1" ht="9" customHeight="1" x14ac:dyDescent="0.25">
      <c r="A185" s="21"/>
      <c r="B185" s="9"/>
      <c r="C185" s="10"/>
      <c r="D185" s="9"/>
      <c r="E185" s="9"/>
      <c r="F185" s="46"/>
    </row>
    <row r="186" spans="1:9" s="11" customFormat="1" ht="9" customHeight="1" thickBot="1" x14ac:dyDescent="0.3">
      <c r="A186" s="21"/>
      <c r="B186" s="9"/>
      <c r="C186" s="10"/>
      <c r="D186" s="9"/>
      <c r="E186" s="9"/>
      <c r="F186" s="46"/>
    </row>
    <row r="187" spans="1:9" s="11" customFormat="1" ht="40.5" customHeight="1" thickBot="1" x14ac:dyDescent="0.3">
      <c r="A187" s="31"/>
      <c r="B187" s="98" t="s">
        <v>144</v>
      </c>
      <c r="C187" s="99"/>
      <c r="D187" s="8">
        <f>+D183</f>
        <v>7676744648</v>
      </c>
      <c r="E187" s="8">
        <f t="shared" ref="E187:F187" si="24">+E183</f>
        <v>7676744648</v>
      </c>
      <c r="F187" s="8">
        <f t="shared" si="24"/>
        <v>7979415188.1595755</v>
      </c>
    </row>
    <row r="188" spans="1:9" s="11" customFormat="1" ht="21" customHeight="1" x14ac:dyDescent="0.25">
      <c r="A188" s="21"/>
      <c r="B188" s="9"/>
      <c r="C188" s="10"/>
    </row>
    <row r="189" spans="1:9" s="11" customFormat="1" ht="21" customHeight="1" x14ac:dyDescent="0.25">
      <c r="A189" s="21"/>
      <c r="B189" s="9"/>
      <c r="C189" s="12" t="s">
        <v>145</v>
      </c>
      <c r="D189" s="12"/>
      <c r="E189" s="100" t="s">
        <v>146</v>
      </c>
      <c r="F189" s="100"/>
    </row>
    <row r="190" spans="1:9" s="11" customFormat="1" ht="16.5" customHeight="1" x14ac:dyDescent="0.25">
      <c r="A190" s="21"/>
      <c r="B190" s="9"/>
      <c r="C190" s="13"/>
      <c r="D190" s="13"/>
      <c r="E190" s="13"/>
      <c r="F190" s="14"/>
    </row>
    <row r="191" spans="1:9" s="11" customFormat="1" ht="16.5" customHeight="1" x14ac:dyDescent="0.25">
      <c r="A191" s="21"/>
      <c r="B191" s="9"/>
      <c r="C191" s="13"/>
      <c r="D191" s="13"/>
      <c r="E191" s="13"/>
      <c r="F191" s="14"/>
    </row>
    <row r="192" spans="1:9" s="11" customFormat="1" ht="16.5" customHeight="1" thickBot="1" x14ac:dyDescent="0.3">
      <c r="A192" s="21"/>
      <c r="B192" s="9"/>
      <c r="C192" s="13"/>
      <c r="D192" s="13"/>
      <c r="E192" s="13"/>
      <c r="F192" s="14"/>
    </row>
    <row r="193" spans="1:6" ht="12.75" customHeight="1" x14ac:dyDescent="0.2">
      <c r="A193" s="56"/>
      <c r="B193" s="15"/>
      <c r="C193" s="16" t="s">
        <v>147</v>
      </c>
      <c r="D193" s="13"/>
      <c r="E193" s="101" t="s">
        <v>148</v>
      </c>
      <c r="F193" s="101"/>
    </row>
    <row r="194" spans="1:6" ht="53.25" customHeight="1" x14ac:dyDescent="0.2">
      <c r="A194" s="56"/>
      <c r="B194" s="15"/>
      <c r="C194" s="12" t="s">
        <v>150</v>
      </c>
      <c r="D194" s="13"/>
      <c r="E194" s="100" t="s">
        <v>149</v>
      </c>
      <c r="F194" s="100"/>
    </row>
    <row r="195" spans="1:6" ht="12.75" customHeight="1" x14ac:dyDescent="0.2">
      <c r="A195" s="56"/>
      <c r="B195" s="15"/>
      <c r="C195" s="58"/>
      <c r="D195" s="9"/>
      <c r="E195" s="59"/>
      <c r="F195" s="59"/>
    </row>
    <row r="196" spans="1:6" ht="12.75" customHeight="1" x14ac:dyDescent="0.2">
      <c r="A196" s="56"/>
      <c r="B196" s="15"/>
      <c r="C196" s="60"/>
      <c r="D196" s="15"/>
      <c r="E196" s="15"/>
      <c r="F196" s="61"/>
    </row>
    <row r="197" spans="1:6" s="63" customFormat="1" ht="12.75" customHeight="1" x14ac:dyDescent="0.2">
      <c r="A197" s="62"/>
      <c r="B197" s="15"/>
      <c r="C197" s="15"/>
      <c r="D197" s="15"/>
      <c r="E197" s="15"/>
      <c r="F197" s="61"/>
    </row>
    <row r="198" spans="1:6" ht="25.5" customHeight="1" x14ac:dyDescent="0.2">
      <c r="A198" s="56"/>
      <c r="B198" s="15"/>
      <c r="C198" s="60"/>
      <c r="D198" s="15"/>
      <c r="E198" s="15"/>
      <c r="F198" s="61"/>
    </row>
    <row r="199" spans="1:6" ht="12.75" customHeight="1" x14ac:dyDescent="0.2">
      <c r="A199" s="56"/>
      <c r="B199" s="15"/>
      <c r="C199" s="60"/>
      <c r="D199" s="15"/>
      <c r="E199" s="15"/>
      <c r="F199" s="61"/>
    </row>
    <row r="200" spans="1:6" ht="12.75" customHeight="1" x14ac:dyDescent="0.2">
      <c r="A200" s="56"/>
      <c r="B200" s="15"/>
      <c r="C200" s="60"/>
      <c r="D200" s="15"/>
      <c r="E200" s="15"/>
      <c r="F200" s="61"/>
    </row>
    <row r="201" spans="1:6" ht="12.75" customHeight="1" x14ac:dyDescent="0.2">
      <c r="A201" s="56"/>
      <c r="B201" s="15"/>
      <c r="C201" s="60"/>
      <c r="D201" s="15"/>
      <c r="E201" s="15"/>
      <c r="F201" s="61"/>
    </row>
    <row r="202" spans="1:6" ht="12.75" customHeight="1" x14ac:dyDescent="0.2">
      <c r="A202" s="56"/>
      <c r="B202" s="15"/>
      <c r="C202" s="60"/>
      <c r="D202" s="15"/>
      <c r="E202" s="15"/>
      <c r="F202" s="61"/>
    </row>
    <row r="203" spans="1:6" ht="12.75" customHeight="1" x14ac:dyDescent="0.2">
      <c r="A203" s="56"/>
      <c r="B203" s="15"/>
      <c r="C203" s="60"/>
      <c r="D203" s="15"/>
      <c r="E203" s="15"/>
      <c r="F203" s="61"/>
    </row>
    <row r="204" spans="1:6" s="63" customFormat="1" ht="12.75" customHeight="1" x14ac:dyDescent="0.2">
      <c r="A204" s="62"/>
      <c r="B204" s="15"/>
      <c r="C204" s="15"/>
      <c r="D204" s="15"/>
      <c r="E204" s="15"/>
      <c r="F204" s="61"/>
    </row>
    <row r="205" spans="1:6" ht="12.75" customHeight="1" x14ac:dyDescent="0.2">
      <c r="A205" s="56"/>
      <c r="B205" s="15"/>
      <c r="C205" s="60"/>
      <c r="D205" s="15"/>
      <c r="E205" s="15"/>
      <c r="F205" s="61"/>
    </row>
    <row r="206" spans="1:6" s="63" customFormat="1" ht="12.75" customHeight="1" x14ac:dyDescent="0.2">
      <c r="A206" s="62"/>
      <c r="B206" s="15"/>
      <c r="C206" s="15"/>
      <c r="D206" s="15"/>
      <c r="E206" s="15"/>
      <c r="F206" s="61"/>
    </row>
    <row r="207" spans="1:6" ht="12.75" customHeight="1" x14ac:dyDescent="0.2">
      <c r="A207" s="56"/>
      <c r="B207" s="15"/>
      <c r="C207" s="60"/>
      <c r="D207" s="15"/>
      <c r="E207" s="15"/>
      <c r="F207" s="61"/>
    </row>
    <row r="208" spans="1:6" ht="12.75" customHeight="1" x14ac:dyDescent="0.2">
      <c r="A208" s="56"/>
      <c r="B208" s="15"/>
      <c r="C208" s="60"/>
      <c r="D208" s="15"/>
      <c r="E208" s="15"/>
      <c r="F208" s="61"/>
    </row>
    <row r="209" spans="1:6" ht="12.75" customHeight="1" x14ac:dyDescent="0.2">
      <c r="A209" s="56"/>
      <c r="B209" s="15"/>
      <c r="C209" s="60"/>
      <c r="D209" s="15"/>
      <c r="E209" s="15"/>
      <c r="F209" s="61"/>
    </row>
    <row r="210" spans="1:6" ht="12.75" customHeight="1" x14ac:dyDescent="0.2">
      <c r="A210" s="56"/>
      <c r="B210" s="15"/>
      <c r="C210" s="60"/>
      <c r="D210" s="15"/>
      <c r="E210" s="15"/>
      <c r="F210" s="61"/>
    </row>
    <row r="211" spans="1:6" s="63" customFormat="1" ht="12.75" customHeight="1" x14ac:dyDescent="0.2">
      <c r="A211" s="62"/>
      <c r="B211" s="15"/>
      <c r="C211" s="15"/>
      <c r="D211" s="15"/>
      <c r="E211" s="15"/>
      <c r="F211" s="61"/>
    </row>
    <row r="212" spans="1:6" s="63" customFormat="1" ht="12.75" customHeight="1" x14ac:dyDescent="0.2">
      <c r="A212" s="62"/>
      <c r="B212" s="15"/>
      <c r="C212" s="15"/>
      <c r="D212" s="15"/>
      <c r="E212" s="15"/>
      <c r="F212" s="61"/>
    </row>
    <row r="213" spans="1:6" s="63" customFormat="1" ht="12.75" customHeight="1" x14ac:dyDescent="0.2">
      <c r="A213" s="62"/>
      <c r="B213" s="15"/>
      <c r="C213" s="15"/>
      <c r="D213" s="15"/>
      <c r="E213" s="15"/>
      <c r="F213" s="61"/>
    </row>
    <row r="214" spans="1:6" s="63" customFormat="1" ht="12.75" customHeight="1" x14ac:dyDescent="0.2">
      <c r="A214" s="62"/>
      <c r="B214" s="15"/>
      <c r="C214" s="15"/>
      <c r="D214" s="15"/>
      <c r="E214" s="15"/>
      <c r="F214" s="61"/>
    </row>
    <row r="215" spans="1:6" s="63" customFormat="1" ht="12.75" customHeight="1" x14ac:dyDescent="0.2">
      <c r="A215" s="62"/>
      <c r="B215" s="15"/>
      <c r="C215" s="15"/>
      <c r="D215" s="15"/>
      <c r="E215" s="15"/>
      <c r="F215" s="61"/>
    </row>
    <row r="216" spans="1:6" s="63" customFormat="1" ht="12.75" customHeight="1" x14ac:dyDescent="0.2">
      <c r="A216" s="62"/>
      <c r="B216" s="15"/>
      <c r="C216" s="15"/>
      <c r="D216" s="15"/>
      <c r="E216" s="15"/>
      <c r="F216" s="61"/>
    </row>
    <row r="217" spans="1:6" s="63" customFormat="1" ht="25.5" customHeight="1" x14ac:dyDescent="0.2">
      <c r="A217" s="62"/>
      <c r="B217" s="15"/>
      <c r="C217" s="15"/>
      <c r="D217" s="15"/>
      <c r="E217" s="15"/>
      <c r="F217" s="61"/>
    </row>
    <row r="218" spans="1:6" s="63" customFormat="1" ht="12.75" customHeight="1" x14ac:dyDescent="0.2">
      <c r="A218" s="62"/>
      <c r="B218" s="15"/>
      <c r="C218" s="15"/>
      <c r="D218" s="15"/>
      <c r="E218" s="15"/>
      <c r="F218" s="61"/>
    </row>
    <row r="219" spans="1:6" s="63" customFormat="1" ht="12.75" customHeight="1" x14ac:dyDescent="0.2">
      <c r="A219" s="62"/>
      <c r="B219" s="15"/>
      <c r="C219" s="15"/>
      <c r="D219" s="15"/>
      <c r="E219" s="15"/>
      <c r="F219" s="61"/>
    </row>
    <row r="220" spans="1:6" ht="12.75" customHeight="1" x14ac:dyDescent="0.2">
      <c r="A220" s="56"/>
      <c r="B220" s="15"/>
      <c r="C220" s="60"/>
      <c r="D220" s="15"/>
      <c r="E220" s="15"/>
      <c r="F220" s="61"/>
    </row>
    <row r="221" spans="1:6" s="63" customFormat="1" ht="12.75" customHeight="1" x14ac:dyDescent="0.2">
      <c r="A221" s="62"/>
      <c r="B221" s="15"/>
      <c r="C221" s="15"/>
      <c r="D221" s="15"/>
      <c r="E221" s="15"/>
      <c r="F221" s="61"/>
    </row>
    <row r="222" spans="1:6" ht="12.75" customHeight="1" x14ac:dyDescent="0.2">
      <c r="A222" s="56"/>
      <c r="B222" s="15"/>
      <c r="C222" s="60"/>
      <c r="D222" s="15"/>
      <c r="E222" s="15"/>
      <c r="F222" s="61"/>
    </row>
    <row r="223" spans="1:6" ht="12.75" customHeight="1" x14ac:dyDescent="0.2">
      <c r="A223" s="56"/>
      <c r="B223" s="15"/>
      <c r="C223" s="60"/>
      <c r="D223" s="15"/>
      <c r="E223" s="15"/>
      <c r="F223" s="61"/>
    </row>
    <row r="224" spans="1:6" s="63" customFormat="1" ht="12.75" customHeight="1" x14ac:dyDescent="0.2">
      <c r="A224" s="62"/>
      <c r="B224" s="15"/>
      <c r="C224" s="15"/>
      <c r="D224" s="15"/>
      <c r="E224" s="15"/>
      <c r="F224" s="61"/>
    </row>
    <row r="225" spans="1:6" ht="12.75" customHeight="1" x14ac:dyDescent="0.2">
      <c r="A225" s="56"/>
      <c r="B225" s="15"/>
      <c r="C225" s="60"/>
      <c r="D225" s="15"/>
      <c r="E225" s="15"/>
      <c r="F225" s="61"/>
    </row>
    <row r="226" spans="1:6" ht="12.75" customHeight="1" x14ac:dyDescent="0.2">
      <c r="A226" s="56"/>
      <c r="B226" s="15"/>
      <c r="C226" s="60"/>
      <c r="D226" s="15"/>
      <c r="E226" s="15"/>
      <c r="F226" s="61"/>
    </row>
    <row r="227" spans="1:6" ht="12.75" customHeight="1" x14ac:dyDescent="0.2">
      <c r="A227" s="56"/>
      <c r="B227" s="15"/>
      <c r="C227" s="60"/>
      <c r="D227" s="15"/>
      <c r="E227" s="15"/>
      <c r="F227" s="61"/>
    </row>
    <row r="228" spans="1:6" ht="12.75" customHeight="1" x14ac:dyDescent="0.2">
      <c r="A228" s="56"/>
      <c r="B228" s="15"/>
      <c r="C228" s="60"/>
      <c r="D228" s="15"/>
      <c r="E228" s="15"/>
      <c r="F228" s="61"/>
    </row>
    <row r="229" spans="1:6" ht="12.75" customHeight="1" x14ac:dyDescent="0.2">
      <c r="A229" s="56"/>
      <c r="B229" s="15"/>
      <c r="C229" s="60"/>
      <c r="D229" s="15"/>
      <c r="E229" s="15"/>
      <c r="F229" s="61"/>
    </row>
    <row r="230" spans="1:6" ht="12.75" customHeight="1" x14ac:dyDescent="0.2">
      <c r="A230" s="56"/>
      <c r="B230" s="15"/>
      <c r="C230" s="60"/>
      <c r="D230" s="15"/>
      <c r="E230" s="15"/>
      <c r="F230" s="61"/>
    </row>
    <row r="231" spans="1:6" ht="12.75" customHeight="1" x14ac:dyDescent="0.2">
      <c r="A231" s="56"/>
      <c r="B231" s="15"/>
      <c r="C231" s="60"/>
      <c r="D231" s="15"/>
      <c r="E231" s="15"/>
      <c r="F231" s="61"/>
    </row>
    <row r="232" spans="1:6" s="63" customFormat="1" ht="25.5" customHeight="1" x14ac:dyDescent="0.2">
      <c r="A232" s="62"/>
      <c r="B232" s="15"/>
      <c r="C232" s="15"/>
      <c r="D232" s="15"/>
      <c r="E232" s="15"/>
      <c r="F232" s="61"/>
    </row>
    <row r="233" spans="1:6" ht="12.75" customHeight="1" x14ac:dyDescent="0.2">
      <c r="A233" s="56"/>
      <c r="B233" s="15"/>
      <c r="C233" s="60"/>
      <c r="D233" s="15"/>
      <c r="E233" s="15"/>
      <c r="F233" s="61"/>
    </row>
    <row r="234" spans="1:6" ht="12.75" customHeight="1" x14ac:dyDescent="0.2">
      <c r="A234" s="56"/>
      <c r="B234" s="15"/>
      <c r="C234" s="60"/>
      <c r="D234" s="15"/>
      <c r="E234" s="15"/>
      <c r="F234" s="61"/>
    </row>
    <row r="235" spans="1:6" ht="12.75" customHeight="1" x14ac:dyDescent="0.2">
      <c r="A235" s="56"/>
      <c r="B235" s="15"/>
      <c r="C235" s="60"/>
      <c r="D235" s="15"/>
      <c r="E235" s="15"/>
      <c r="F235" s="61"/>
    </row>
    <row r="236" spans="1:6" ht="12.75" customHeight="1" x14ac:dyDescent="0.2">
      <c r="A236" s="56"/>
      <c r="B236" s="15"/>
      <c r="C236" s="60"/>
      <c r="D236" s="15"/>
      <c r="E236" s="15"/>
      <c r="F236" s="61"/>
    </row>
    <row r="237" spans="1:6" ht="12.75" customHeight="1" x14ac:dyDescent="0.2">
      <c r="A237" s="56"/>
      <c r="B237" s="15"/>
      <c r="C237" s="60"/>
      <c r="D237" s="15"/>
      <c r="E237" s="15"/>
      <c r="F237" s="61"/>
    </row>
    <row r="238" spans="1:6" ht="12.75" customHeight="1" x14ac:dyDescent="0.2">
      <c r="A238" s="56"/>
      <c r="B238" s="15"/>
      <c r="C238" s="60"/>
      <c r="D238" s="15"/>
      <c r="E238" s="15"/>
      <c r="F238" s="61"/>
    </row>
    <row r="239" spans="1:6" ht="12.75" customHeight="1" x14ac:dyDescent="0.2">
      <c r="A239" s="56"/>
      <c r="B239" s="15"/>
      <c r="C239" s="60"/>
      <c r="D239" s="15"/>
      <c r="E239" s="15"/>
      <c r="F239" s="61"/>
    </row>
    <row r="240" spans="1:6" ht="12.75" customHeight="1" x14ac:dyDescent="0.2">
      <c r="A240" s="56"/>
      <c r="B240" s="15"/>
      <c r="C240" s="60"/>
      <c r="D240" s="15"/>
      <c r="E240" s="15"/>
      <c r="F240" s="61"/>
    </row>
    <row r="241" spans="1:6" s="63" customFormat="1" ht="12.75" customHeight="1" x14ac:dyDescent="0.2">
      <c r="A241" s="62"/>
      <c r="B241" s="15"/>
      <c r="C241" s="15"/>
      <c r="D241" s="15"/>
      <c r="E241" s="15"/>
      <c r="F241" s="61"/>
    </row>
    <row r="242" spans="1:6" ht="25.5" customHeight="1" x14ac:dyDescent="0.2">
      <c r="A242" s="56"/>
      <c r="B242" s="15"/>
      <c r="C242" s="60"/>
      <c r="D242" s="15"/>
      <c r="E242" s="15"/>
      <c r="F242" s="61"/>
    </row>
    <row r="243" spans="1:6" ht="12.75" customHeight="1" x14ac:dyDescent="0.2">
      <c r="A243" s="56"/>
      <c r="B243" s="15"/>
      <c r="C243" s="60"/>
      <c r="D243" s="15"/>
      <c r="E243" s="15"/>
      <c r="F243" s="61"/>
    </row>
    <row r="244" spans="1:6" ht="12.75" customHeight="1" x14ac:dyDescent="0.2">
      <c r="A244" s="56"/>
      <c r="B244" s="15"/>
      <c r="C244" s="60"/>
      <c r="D244" s="15"/>
      <c r="E244" s="15"/>
      <c r="F244" s="61"/>
    </row>
    <row r="245" spans="1:6" ht="12.75" customHeight="1" x14ac:dyDescent="0.2">
      <c r="A245" s="56"/>
      <c r="B245" s="15"/>
      <c r="C245" s="60"/>
      <c r="D245" s="15"/>
      <c r="E245" s="15"/>
      <c r="F245" s="61"/>
    </row>
    <row r="246" spans="1:6" ht="12.75" customHeight="1" x14ac:dyDescent="0.2">
      <c r="A246" s="56"/>
      <c r="B246" s="15"/>
      <c r="C246" s="60"/>
      <c r="D246" s="15"/>
      <c r="E246" s="15"/>
      <c r="F246" s="61"/>
    </row>
    <row r="247" spans="1:6" ht="12.75" customHeight="1" x14ac:dyDescent="0.2">
      <c r="A247" s="56"/>
      <c r="B247" s="15"/>
      <c r="C247" s="60"/>
      <c r="D247" s="15"/>
      <c r="E247" s="15"/>
      <c r="F247" s="61"/>
    </row>
    <row r="248" spans="1:6" s="63" customFormat="1" ht="12.75" customHeight="1" x14ac:dyDescent="0.2">
      <c r="A248" s="62"/>
      <c r="B248" s="15"/>
      <c r="C248" s="15"/>
      <c r="D248" s="15"/>
      <c r="E248" s="15"/>
      <c r="F248" s="61"/>
    </row>
    <row r="249" spans="1:6" ht="12.75" customHeight="1" x14ac:dyDescent="0.2">
      <c r="A249" s="56"/>
      <c r="B249" s="15"/>
      <c r="C249" s="60"/>
      <c r="D249" s="15"/>
      <c r="E249" s="15"/>
      <c r="F249" s="61"/>
    </row>
    <row r="250" spans="1:6" s="63" customFormat="1" ht="12.75" customHeight="1" x14ac:dyDescent="0.2">
      <c r="A250" s="62"/>
      <c r="B250" s="15"/>
      <c r="C250" s="15"/>
      <c r="D250" s="15"/>
      <c r="E250" s="15"/>
      <c r="F250" s="61"/>
    </row>
    <row r="251" spans="1:6" ht="12.75" customHeight="1" x14ac:dyDescent="0.2">
      <c r="A251" s="56"/>
      <c r="B251" s="15"/>
      <c r="C251" s="60"/>
      <c r="D251" s="15"/>
      <c r="E251" s="15"/>
      <c r="F251" s="61"/>
    </row>
    <row r="252" spans="1:6" s="63" customFormat="1" ht="12.75" customHeight="1" x14ac:dyDescent="0.2">
      <c r="A252" s="62"/>
      <c r="B252" s="15"/>
      <c r="C252" s="15"/>
      <c r="D252" s="15"/>
      <c r="E252" s="15"/>
      <c r="F252" s="61"/>
    </row>
    <row r="253" spans="1:6" s="63" customFormat="1" ht="12.75" customHeight="1" x14ac:dyDescent="0.2">
      <c r="A253" s="62"/>
      <c r="B253" s="15"/>
      <c r="C253" s="15"/>
      <c r="D253" s="15"/>
      <c r="E253" s="15"/>
      <c r="F253" s="61"/>
    </row>
    <row r="254" spans="1:6" ht="12.75" customHeight="1" x14ac:dyDescent="0.2">
      <c r="A254" s="56"/>
      <c r="B254" s="15"/>
      <c r="C254" s="60"/>
      <c r="D254" s="15"/>
      <c r="E254" s="15"/>
      <c r="F254" s="61"/>
    </row>
    <row r="255" spans="1:6" ht="12.75" customHeight="1" x14ac:dyDescent="0.2">
      <c r="A255" s="56"/>
      <c r="B255" s="15"/>
      <c r="C255" s="60"/>
      <c r="D255" s="15"/>
      <c r="E255" s="15"/>
      <c r="F255" s="61"/>
    </row>
    <row r="256" spans="1:6" s="63" customFormat="1" ht="12.75" customHeight="1" x14ac:dyDescent="0.2">
      <c r="A256" s="62"/>
      <c r="B256" s="15"/>
      <c r="C256" s="15"/>
      <c r="D256" s="15"/>
      <c r="E256" s="15"/>
      <c r="F256" s="61"/>
    </row>
    <row r="257" spans="1:6" ht="25.5" customHeight="1" x14ac:dyDescent="0.2">
      <c r="A257" s="56"/>
      <c r="B257" s="15"/>
      <c r="C257" s="60"/>
      <c r="D257" s="15"/>
      <c r="E257" s="15"/>
      <c r="F257" s="61"/>
    </row>
    <row r="258" spans="1:6" s="63" customFormat="1" ht="12.75" customHeight="1" x14ac:dyDescent="0.2">
      <c r="A258" s="62"/>
      <c r="B258" s="15"/>
      <c r="C258" s="15"/>
      <c r="D258" s="15"/>
      <c r="E258" s="15"/>
      <c r="F258" s="61"/>
    </row>
    <row r="259" spans="1:6" ht="12.75" customHeight="1" x14ac:dyDescent="0.2">
      <c r="A259" s="56"/>
      <c r="B259" s="15"/>
      <c r="C259" s="60"/>
      <c r="D259" s="15"/>
      <c r="E259" s="15"/>
      <c r="F259" s="61"/>
    </row>
    <row r="260" spans="1:6" s="63" customFormat="1" ht="12.75" customHeight="1" x14ac:dyDescent="0.2">
      <c r="A260" s="62"/>
      <c r="B260" s="15"/>
      <c r="C260" s="15"/>
      <c r="D260" s="15"/>
      <c r="E260" s="15"/>
      <c r="F260" s="61"/>
    </row>
    <row r="261" spans="1:6" ht="12.75" customHeight="1" x14ac:dyDescent="0.2">
      <c r="A261" s="56"/>
      <c r="B261" s="15"/>
      <c r="C261" s="60"/>
      <c r="D261" s="15"/>
      <c r="E261" s="15"/>
      <c r="F261" s="61"/>
    </row>
    <row r="262" spans="1:6" ht="12.75" customHeight="1" x14ac:dyDescent="0.2">
      <c r="A262" s="56"/>
      <c r="B262" s="15"/>
      <c r="C262" s="60"/>
      <c r="D262" s="15"/>
      <c r="E262" s="15"/>
      <c r="F262" s="61"/>
    </row>
    <row r="263" spans="1:6" ht="12.75" customHeight="1" x14ac:dyDescent="0.2">
      <c r="A263" s="56"/>
      <c r="B263" s="15"/>
      <c r="C263" s="60"/>
      <c r="D263" s="15"/>
      <c r="E263" s="15"/>
      <c r="F263" s="61"/>
    </row>
    <row r="264" spans="1:6" s="63" customFormat="1" ht="25.5" customHeight="1" x14ac:dyDescent="0.2">
      <c r="A264" s="62"/>
      <c r="B264" s="15"/>
      <c r="C264" s="15"/>
      <c r="D264" s="15"/>
      <c r="E264" s="15"/>
      <c r="F264" s="61"/>
    </row>
    <row r="265" spans="1:6" ht="12.75" customHeight="1" x14ac:dyDescent="0.2">
      <c r="A265" s="56"/>
      <c r="B265" s="15"/>
      <c r="C265" s="60"/>
      <c r="D265" s="15"/>
      <c r="E265" s="15"/>
      <c r="F265" s="61"/>
    </row>
    <row r="266" spans="1:6" ht="12.75" customHeight="1" x14ac:dyDescent="0.2">
      <c r="A266" s="56"/>
      <c r="B266" s="15"/>
      <c r="C266" s="60"/>
      <c r="D266" s="15"/>
      <c r="E266" s="15"/>
      <c r="F266" s="61"/>
    </row>
    <row r="267" spans="1:6" ht="12.75" customHeight="1" x14ac:dyDescent="0.2">
      <c r="A267" s="56"/>
      <c r="B267" s="15"/>
      <c r="C267" s="60"/>
      <c r="D267" s="15"/>
      <c r="E267" s="15"/>
      <c r="F267" s="61"/>
    </row>
    <row r="268" spans="1:6" s="63" customFormat="1" ht="12.75" customHeight="1" x14ac:dyDescent="0.2">
      <c r="A268" s="62"/>
      <c r="B268" s="15"/>
      <c r="C268" s="15"/>
      <c r="D268" s="15"/>
      <c r="E268" s="15"/>
      <c r="F268" s="61"/>
    </row>
    <row r="269" spans="1:6" ht="25.5" customHeight="1" x14ac:dyDescent="0.2">
      <c r="A269" s="56"/>
      <c r="B269" s="15"/>
      <c r="C269" s="60"/>
      <c r="D269" s="15"/>
      <c r="E269" s="15"/>
      <c r="F269" s="61"/>
    </row>
    <row r="270" spans="1:6" ht="25.5" customHeight="1" x14ac:dyDescent="0.2">
      <c r="A270" s="56"/>
      <c r="B270" s="15"/>
      <c r="C270" s="60"/>
      <c r="D270" s="15"/>
      <c r="E270" s="15"/>
      <c r="F270" s="61"/>
    </row>
    <row r="271" spans="1:6" s="63" customFormat="1" ht="25.5" customHeight="1" x14ac:dyDescent="0.2">
      <c r="A271" s="62"/>
      <c r="B271" s="15"/>
      <c r="C271" s="15"/>
      <c r="D271" s="15"/>
      <c r="E271" s="15"/>
      <c r="F271" s="61"/>
    </row>
    <row r="272" spans="1:6" ht="12.75" customHeight="1" x14ac:dyDescent="0.2">
      <c r="A272" s="56"/>
      <c r="B272" s="15"/>
      <c r="C272" s="60"/>
      <c r="D272" s="15"/>
      <c r="E272" s="15"/>
      <c r="F272" s="61"/>
    </row>
    <row r="273" spans="1:6" ht="12.75" customHeight="1" x14ac:dyDescent="0.2">
      <c r="A273" s="56"/>
      <c r="B273" s="15"/>
      <c r="C273" s="60"/>
      <c r="D273" s="15"/>
      <c r="E273" s="15"/>
      <c r="F273" s="61"/>
    </row>
    <row r="274" spans="1:6" s="63" customFormat="1" ht="12.75" customHeight="1" x14ac:dyDescent="0.2">
      <c r="A274" s="62"/>
      <c r="B274" s="15"/>
      <c r="C274" s="15"/>
      <c r="D274" s="15"/>
      <c r="E274" s="15"/>
      <c r="F274" s="61"/>
    </row>
    <row r="275" spans="1:6" s="63" customFormat="1" ht="12.75" customHeight="1" x14ac:dyDescent="0.2">
      <c r="A275" s="62"/>
      <c r="B275" s="15"/>
      <c r="C275" s="15"/>
      <c r="D275" s="15"/>
      <c r="E275" s="15"/>
      <c r="F275" s="61"/>
    </row>
    <row r="276" spans="1:6" ht="12.75" customHeight="1" x14ac:dyDescent="0.2">
      <c r="A276" s="56"/>
      <c r="B276" s="15"/>
      <c r="C276" s="60"/>
      <c r="D276" s="15"/>
      <c r="E276" s="15"/>
      <c r="F276" s="61"/>
    </row>
    <row r="277" spans="1:6" s="63" customFormat="1" ht="25.5" customHeight="1" x14ac:dyDescent="0.2">
      <c r="A277" s="62"/>
      <c r="B277" s="15"/>
      <c r="C277" s="15"/>
      <c r="D277" s="15"/>
      <c r="E277" s="15"/>
      <c r="F277" s="61"/>
    </row>
    <row r="278" spans="1:6" ht="12.75" customHeight="1" x14ac:dyDescent="0.2">
      <c r="A278" s="56"/>
      <c r="B278" s="15"/>
      <c r="C278" s="60"/>
      <c r="D278" s="15"/>
      <c r="E278" s="15"/>
      <c r="F278" s="61"/>
    </row>
    <row r="279" spans="1:6" ht="12.75" customHeight="1" x14ac:dyDescent="0.2">
      <c r="A279" s="56"/>
      <c r="B279" s="15"/>
      <c r="C279" s="60"/>
      <c r="D279" s="15"/>
      <c r="E279" s="15"/>
      <c r="F279" s="61"/>
    </row>
    <row r="280" spans="1:6" ht="12.75" customHeight="1" x14ac:dyDescent="0.2">
      <c r="A280" s="56"/>
      <c r="B280" s="15"/>
      <c r="C280" s="60"/>
      <c r="D280" s="15"/>
      <c r="E280" s="15"/>
      <c r="F280" s="61"/>
    </row>
    <row r="281" spans="1:6" s="63" customFormat="1" ht="25.5" customHeight="1" x14ac:dyDescent="0.2">
      <c r="A281" s="62"/>
      <c r="B281" s="15"/>
      <c r="C281" s="15"/>
      <c r="D281" s="15"/>
      <c r="E281" s="15"/>
      <c r="F281" s="61"/>
    </row>
    <row r="282" spans="1:6" ht="12.75" customHeight="1" x14ac:dyDescent="0.2">
      <c r="A282" s="56"/>
      <c r="B282" s="15"/>
      <c r="C282" s="60"/>
      <c r="D282" s="15"/>
      <c r="E282" s="15"/>
      <c r="F282" s="61"/>
    </row>
    <row r="283" spans="1:6" ht="12.75" customHeight="1" x14ac:dyDescent="0.2">
      <c r="A283" s="56"/>
      <c r="B283" s="15"/>
      <c r="C283" s="60"/>
      <c r="D283" s="15"/>
      <c r="E283" s="15"/>
      <c r="F283" s="61"/>
    </row>
    <row r="284" spans="1:6" s="63" customFormat="1" ht="12.75" customHeight="1" x14ac:dyDescent="0.2">
      <c r="A284" s="62"/>
      <c r="B284" s="15"/>
      <c r="C284" s="15"/>
      <c r="D284" s="15"/>
      <c r="E284" s="15"/>
      <c r="F284" s="61"/>
    </row>
    <row r="285" spans="1:6" ht="12.75" customHeight="1" x14ac:dyDescent="0.2">
      <c r="A285" s="56"/>
      <c r="B285" s="15"/>
      <c r="C285" s="60"/>
      <c r="D285" s="15"/>
      <c r="E285" s="15"/>
      <c r="F285" s="61"/>
    </row>
    <row r="286" spans="1:6" ht="12.75" customHeight="1" x14ac:dyDescent="0.2">
      <c r="A286" s="56"/>
      <c r="B286" s="15"/>
      <c r="C286" s="60"/>
      <c r="D286" s="15"/>
      <c r="E286" s="15"/>
      <c r="F286" s="61"/>
    </row>
    <row r="287" spans="1:6" ht="12.75" customHeight="1" x14ac:dyDescent="0.2">
      <c r="A287" s="56"/>
      <c r="B287" s="15"/>
      <c r="C287" s="60"/>
      <c r="D287" s="15"/>
      <c r="E287" s="15"/>
      <c r="F287" s="61"/>
    </row>
    <row r="288" spans="1:6" ht="12.75" customHeight="1" x14ac:dyDescent="0.2">
      <c r="A288" s="56"/>
      <c r="B288" s="15"/>
      <c r="C288" s="60"/>
      <c r="D288" s="15"/>
      <c r="E288" s="15"/>
      <c r="F288" s="61"/>
    </row>
    <row r="289" spans="1:6" s="63" customFormat="1" ht="12.75" customHeight="1" x14ac:dyDescent="0.2">
      <c r="A289" s="62"/>
      <c r="B289" s="15"/>
      <c r="C289" s="15"/>
      <c r="D289" s="15"/>
      <c r="E289" s="15"/>
      <c r="F289" s="61"/>
    </row>
    <row r="290" spans="1:6" ht="25.5" customHeight="1" x14ac:dyDescent="0.2">
      <c r="A290" s="56"/>
      <c r="B290" s="15"/>
      <c r="C290" s="60"/>
      <c r="D290" s="15"/>
      <c r="E290" s="15"/>
      <c r="F290" s="61"/>
    </row>
    <row r="291" spans="1:6" ht="12.75" customHeight="1" x14ac:dyDescent="0.2">
      <c r="A291" s="56"/>
      <c r="B291" s="15"/>
      <c r="C291" s="60"/>
      <c r="D291" s="15"/>
      <c r="E291" s="15"/>
      <c r="F291" s="61"/>
    </row>
    <row r="292" spans="1:6" ht="25.5" customHeight="1" x14ac:dyDescent="0.2">
      <c r="A292" s="56"/>
      <c r="B292" s="15"/>
      <c r="C292" s="60"/>
      <c r="D292" s="15"/>
      <c r="E292" s="15"/>
      <c r="F292" s="61"/>
    </row>
    <row r="293" spans="1:6" ht="25.5" customHeight="1" x14ac:dyDescent="0.2">
      <c r="A293" s="56"/>
      <c r="B293" s="15"/>
      <c r="C293" s="60"/>
      <c r="D293" s="15"/>
      <c r="E293" s="15"/>
      <c r="F293" s="61"/>
    </row>
    <row r="294" spans="1:6" ht="25.5" customHeight="1" x14ac:dyDescent="0.2">
      <c r="A294" s="56"/>
      <c r="B294" s="15"/>
      <c r="C294" s="60"/>
      <c r="D294" s="15"/>
      <c r="E294" s="15"/>
      <c r="F294" s="61"/>
    </row>
    <row r="295" spans="1:6" ht="12.75" customHeight="1" x14ac:dyDescent="0.2"/>
    <row r="296" spans="1:6" ht="12.75" customHeight="1" x14ac:dyDescent="0.2"/>
    <row r="297" spans="1:6" ht="12.75" customHeight="1" x14ac:dyDescent="0.2"/>
    <row r="298" spans="1:6" s="63" customFormat="1" ht="12.75" customHeight="1" x14ac:dyDescent="0.2">
      <c r="A298" s="62"/>
      <c r="B298" s="15"/>
      <c r="C298" s="15"/>
      <c r="D298" s="15"/>
      <c r="E298" s="15"/>
      <c r="F298" s="61"/>
    </row>
    <row r="299" spans="1:6" s="63" customFormat="1" ht="12.75" customHeight="1" x14ac:dyDescent="0.2">
      <c r="A299" s="67"/>
      <c r="B299" s="15"/>
      <c r="C299" s="15"/>
      <c r="D299" s="15"/>
      <c r="E299" s="15"/>
      <c r="F299" s="61"/>
    </row>
    <row r="300" spans="1:6" s="63" customFormat="1" ht="12.75" customHeight="1" x14ac:dyDescent="0.2">
      <c r="A300" s="67"/>
      <c r="B300" s="15"/>
      <c r="C300" s="15"/>
      <c r="D300" s="15"/>
      <c r="E300" s="15"/>
      <c r="F300" s="61"/>
    </row>
    <row r="301" spans="1:6" s="63" customFormat="1" ht="12.75" customHeight="1" x14ac:dyDescent="0.2">
      <c r="A301" s="67"/>
      <c r="B301" s="15"/>
      <c r="C301" s="15"/>
      <c r="D301" s="15"/>
      <c r="E301" s="15"/>
      <c r="F301" s="61"/>
    </row>
    <row r="302" spans="1:6" s="63" customFormat="1" ht="12.75" customHeight="1" x14ac:dyDescent="0.2">
      <c r="A302" s="67"/>
      <c r="B302" s="15"/>
      <c r="C302" s="15"/>
      <c r="D302" s="15"/>
      <c r="E302" s="15"/>
      <c r="F302" s="61"/>
    </row>
    <row r="303" spans="1:6" s="63" customFormat="1" ht="25.5" customHeight="1" x14ac:dyDescent="0.2">
      <c r="A303" s="67"/>
      <c r="B303" s="15"/>
      <c r="C303" s="15"/>
      <c r="D303" s="15"/>
      <c r="E303" s="15"/>
      <c r="F303" s="61"/>
    </row>
    <row r="304" spans="1:6" s="63" customFormat="1" ht="12.75" customHeight="1" x14ac:dyDescent="0.2">
      <c r="A304" s="67"/>
      <c r="B304" s="15"/>
      <c r="C304" s="15"/>
      <c r="D304" s="15"/>
      <c r="E304" s="15"/>
      <c r="F304" s="61"/>
    </row>
    <row r="305" spans="1:6" s="63" customFormat="1" ht="12.75" customHeight="1" x14ac:dyDescent="0.2">
      <c r="A305" s="67"/>
      <c r="B305" s="15"/>
      <c r="C305" s="15"/>
      <c r="D305" s="15"/>
      <c r="E305" s="15"/>
      <c r="F305" s="61"/>
    </row>
    <row r="306" spans="1:6" s="63" customFormat="1" ht="12.75" customHeight="1" x14ac:dyDescent="0.2">
      <c r="A306" s="62"/>
      <c r="B306" s="15"/>
      <c r="C306" s="15"/>
      <c r="D306" s="15"/>
      <c r="E306" s="15"/>
      <c r="F306" s="61"/>
    </row>
    <row r="307" spans="1:6" ht="12.75" customHeight="1" x14ac:dyDescent="0.2">
      <c r="A307" s="56"/>
      <c r="B307" s="15"/>
      <c r="C307" s="60"/>
      <c r="D307" s="15"/>
      <c r="E307" s="15"/>
      <c r="F307" s="61"/>
    </row>
    <row r="308" spans="1:6" ht="12.75" customHeight="1" x14ac:dyDescent="0.2">
      <c r="A308" s="56"/>
      <c r="B308" s="15"/>
      <c r="C308" s="60"/>
      <c r="D308" s="15"/>
      <c r="E308" s="15"/>
      <c r="F308" s="61"/>
    </row>
    <row r="309" spans="1:6" ht="12.75" customHeight="1" x14ac:dyDescent="0.2"/>
    <row r="310" spans="1:6" ht="12.75" customHeight="1" x14ac:dyDescent="0.2"/>
    <row r="311" spans="1:6" ht="24.75" customHeight="1" x14ac:dyDescent="0.2">
      <c r="A311" s="62"/>
      <c r="B311" s="46"/>
    </row>
    <row r="312" spans="1:6" ht="24.75" customHeight="1" x14ac:dyDescent="0.2">
      <c r="A312" s="62"/>
      <c r="B312" s="46"/>
    </row>
    <row r="313" spans="1:6" ht="24.75" customHeight="1" x14ac:dyDescent="0.2">
      <c r="A313" s="62"/>
      <c r="B313" s="46"/>
    </row>
    <row r="314" spans="1:6" ht="24.75" customHeight="1" x14ac:dyDescent="0.2">
      <c r="A314" s="62"/>
      <c r="B314" s="46"/>
    </row>
    <row r="315" spans="1:6" ht="24.75" customHeight="1" x14ac:dyDescent="0.2">
      <c r="A315" s="62"/>
      <c r="B315" s="46"/>
    </row>
    <row r="316" spans="1:6" ht="24.75" customHeight="1" x14ac:dyDescent="0.2">
      <c r="A316" s="62"/>
      <c r="B316" s="46"/>
    </row>
    <row r="317" spans="1:6" ht="24.75" customHeight="1" x14ac:dyDescent="0.2">
      <c r="A317" s="68"/>
      <c r="B317" s="46"/>
      <c r="C317" s="46"/>
      <c r="D317" s="46"/>
      <c r="E317" s="46"/>
      <c r="F317" s="46"/>
    </row>
    <row r="318" spans="1:6" ht="12.75" customHeight="1" x14ac:dyDescent="0.2"/>
    <row r="319" spans="1:6" ht="8.25" customHeight="1" x14ac:dyDescent="0.2"/>
    <row r="320" spans="1:6" s="63" customFormat="1" ht="12.75" customHeight="1" x14ac:dyDescent="0.2">
      <c r="A320" s="68"/>
      <c r="B320" s="65"/>
      <c r="C320" s="65"/>
      <c r="D320" s="65"/>
      <c r="E320" s="65"/>
      <c r="F320" s="66"/>
    </row>
    <row r="321" spans="1:6" s="63" customFormat="1" ht="12.75" customHeight="1" x14ac:dyDescent="0.2">
      <c r="A321" s="62"/>
      <c r="B321" s="65"/>
      <c r="C321" s="65"/>
      <c r="D321" s="65"/>
      <c r="E321" s="65"/>
      <c r="F321" s="66"/>
    </row>
    <row r="322" spans="1:6" ht="12.75" customHeight="1" x14ac:dyDescent="0.2">
      <c r="A322" s="56"/>
      <c r="B322" s="46"/>
    </row>
    <row r="323" spans="1:6" s="63" customFormat="1" ht="12.75" customHeight="1" x14ac:dyDescent="0.2">
      <c r="A323" s="62"/>
      <c r="B323" s="65"/>
      <c r="C323" s="65"/>
      <c r="D323" s="65"/>
      <c r="E323" s="65"/>
      <c r="F323" s="66"/>
    </row>
    <row r="324" spans="1:6" ht="12.75" customHeight="1" x14ac:dyDescent="0.2">
      <c r="A324" s="56"/>
      <c r="B324" s="46"/>
    </row>
    <row r="325" spans="1:6" ht="12.75" customHeight="1" x14ac:dyDescent="0.2">
      <c r="A325" s="56"/>
      <c r="B325" s="46"/>
    </row>
    <row r="326" spans="1:6" s="63" customFormat="1" ht="12.75" customHeight="1" x14ac:dyDescent="0.2">
      <c r="A326" s="62"/>
      <c r="B326" s="65"/>
      <c r="C326" s="65"/>
      <c r="D326" s="65"/>
      <c r="E326" s="65"/>
      <c r="F326" s="66"/>
    </row>
    <row r="327" spans="1:6" ht="12.75" customHeight="1" x14ac:dyDescent="0.2">
      <c r="A327" s="56"/>
      <c r="B327" s="46"/>
    </row>
    <row r="328" spans="1:6" ht="12.75" customHeight="1" x14ac:dyDescent="0.2">
      <c r="A328" s="56"/>
      <c r="B328" s="46"/>
    </row>
    <row r="329" spans="1:6" ht="12.75" customHeight="1" x14ac:dyDescent="0.2">
      <c r="A329" s="56"/>
      <c r="B329" s="46"/>
    </row>
    <row r="330" spans="1:6" ht="12.75" customHeight="1" x14ac:dyDescent="0.2">
      <c r="A330" s="56"/>
      <c r="B330" s="46"/>
    </row>
    <row r="331" spans="1:6" ht="12.75" customHeight="1" x14ac:dyDescent="0.2">
      <c r="A331" s="56"/>
      <c r="B331" s="46"/>
    </row>
    <row r="332" spans="1:6" ht="12.75" customHeight="1" x14ac:dyDescent="0.2">
      <c r="A332" s="56"/>
      <c r="B332" s="46"/>
    </row>
    <row r="333" spans="1:6" ht="12.75" customHeight="1" x14ac:dyDescent="0.2">
      <c r="A333" s="56"/>
      <c r="B333" s="46"/>
    </row>
    <row r="334" spans="1:6" s="63" customFormat="1" ht="25.5" customHeight="1" x14ac:dyDescent="0.2">
      <c r="A334" s="62"/>
      <c r="B334" s="65"/>
      <c r="C334" s="65"/>
      <c r="D334" s="65"/>
      <c r="E334" s="65"/>
      <c r="F334" s="66"/>
    </row>
    <row r="335" spans="1:6" ht="12.75" customHeight="1" x14ac:dyDescent="0.2">
      <c r="A335" s="56"/>
      <c r="B335" s="46"/>
    </row>
    <row r="336" spans="1:6" ht="12.75" customHeight="1" x14ac:dyDescent="0.2">
      <c r="A336" s="56"/>
      <c r="B336" s="46"/>
    </row>
    <row r="337" spans="1:6" ht="12.75" customHeight="1" x14ac:dyDescent="0.2">
      <c r="A337" s="56"/>
      <c r="B337" s="46"/>
    </row>
    <row r="338" spans="1:6" ht="12.75" customHeight="1" x14ac:dyDescent="0.2">
      <c r="A338" s="56"/>
      <c r="B338" s="46"/>
    </row>
    <row r="339" spans="1:6" ht="12.75" customHeight="1" x14ac:dyDescent="0.2">
      <c r="A339" s="56"/>
      <c r="B339" s="46"/>
    </row>
    <row r="340" spans="1:6" ht="12.75" customHeight="1" x14ac:dyDescent="0.2">
      <c r="A340" s="56"/>
      <c r="B340" s="46"/>
    </row>
    <row r="341" spans="1:6" ht="12.75" customHeight="1" x14ac:dyDescent="0.2">
      <c r="A341" s="56"/>
      <c r="B341" s="46"/>
    </row>
    <row r="342" spans="1:6" ht="12.75" customHeight="1" x14ac:dyDescent="0.2">
      <c r="A342" s="56"/>
      <c r="B342" s="46"/>
    </row>
    <row r="343" spans="1:6" s="63" customFormat="1" ht="12.75" customHeight="1" x14ac:dyDescent="0.2">
      <c r="A343" s="62"/>
      <c r="B343" s="65"/>
      <c r="C343" s="65"/>
      <c r="D343" s="65"/>
      <c r="E343" s="65"/>
      <c r="F343" s="66"/>
    </row>
    <row r="344" spans="1:6" ht="12.75" customHeight="1" x14ac:dyDescent="0.2">
      <c r="A344" s="56"/>
      <c r="B344" s="46"/>
    </row>
    <row r="345" spans="1:6" ht="12.75" customHeight="1" x14ac:dyDescent="0.2">
      <c r="A345" s="56"/>
      <c r="B345" s="46"/>
    </row>
    <row r="346" spans="1:6" ht="25.5" customHeight="1" x14ac:dyDescent="0.2">
      <c r="A346" s="56"/>
      <c r="B346" s="46"/>
    </row>
    <row r="347" spans="1:6" ht="12.75" customHeight="1" x14ac:dyDescent="0.2">
      <c r="A347" s="56"/>
      <c r="B347" s="46"/>
    </row>
    <row r="348" spans="1:6" ht="12.75" customHeight="1" x14ac:dyDescent="0.2">
      <c r="A348" s="56"/>
      <c r="B348" s="46"/>
    </row>
    <row r="349" spans="1:6" ht="12.75" customHeight="1" x14ac:dyDescent="0.2">
      <c r="A349" s="56"/>
      <c r="B349" s="46"/>
    </row>
    <row r="350" spans="1:6" s="63" customFormat="1" ht="12.75" customHeight="1" x14ac:dyDescent="0.2">
      <c r="A350" s="62"/>
      <c r="B350" s="65"/>
      <c r="C350" s="65"/>
      <c r="D350" s="65"/>
      <c r="E350" s="65"/>
      <c r="F350" s="66"/>
    </row>
    <row r="351" spans="1:6" ht="12.75" customHeight="1" x14ac:dyDescent="0.2">
      <c r="A351" s="56"/>
      <c r="B351" s="46"/>
    </row>
    <row r="352" spans="1:6" s="63" customFormat="1" ht="12.75" customHeight="1" x14ac:dyDescent="0.2">
      <c r="A352" s="62"/>
      <c r="B352" s="65"/>
      <c r="C352" s="65"/>
      <c r="D352" s="65"/>
      <c r="E352" s="65"/>
      <c r="F352" s="66"/>
    </row>
    <row r="353" spans="1:6" ht="12.75" customHeight="1" x14ac:dyDescent="0.2">
      <c r="A353" s="56"/>
      <c r="B353" s="46"/>
    </row>
    <row r="355" spans="1:6" x14ac:dyDescent="0.2">
      <c r="A355" s="69"/>
    </row>
    <row r="356" spans="1:6" s="63" customFormat="1" x14ac:dyDescent="0.2">
      <c r="A356" s="69"/>
      <c r="B356" s="46"/>
      <c r="C356" s="65"/>
      <c r="D356" s="65"/>
      <c r="E356" s="65"/>
      <c r="F356" s="66"/>
    </row>
    <row r="360" spans="1:6" x14ac:dyDescent="0.2">
      <c r="A360" s="70"/>
    </row>
    <row r="361" spans="1:6" x14ac:dyDescent="0.2">
      <c r="A361" s="71"/>
      <c r="B361" s="46"/>
    </row>
    <row r="362" spans="1:6" x14ac:dyDescent="0.2">
      <c r="A362" s="71"/>
      <c r="B362" s="46"/>
    </row>
    <row r="363" spans="1:6" s="64" customFormat="1" x14ac:dyDescent="0.2">
      <c r="A363" s="71"/>
      <c r="B363" s="46"/>
      <c r="D363" s="65"/>
      <c r="E363" s="65"/>
      <c r="F363" s="66"/>
    </row>
    <row r="364" spans="1:6" s="64" customFormat="1" x14ac:dyDescent="0.2">
      <c r="A364" s="72"/>
      <c r="B364" s="46"/>
      <c r="D364" s="65"/>
      <c r="E364" s="65"/>
      <c r="F364" s="66"/>
    </row>
    <row r="365" spans="1:6" s="64" customFormat="1" x14ac:dyDescent="0.2">
      <c r="A365" s="70"/>
      <c r="B365" s="65"/>
      <c r="C365" s="65"/>
      <c r="D365" s="65"/>
      <c r="E365" s="65"/>
      <c r="F365" s="66"/>
    </row>
    <row r="366" spans="1:6" s="64" customFormat="1" x14ac:dyDescent="0.2">
      <c r="A366" s="71"/>
      <c r="D366" s="65"/>
      <c r="E366" s="65"/>
      <c r="F366" s="66"/>
    </row>
    <row r="367" spans="1:6" s="64" customFormat="1" x14ac:dyDescent="0.2">
      <c r="A367" s="71"/>
      <c r="B367" s="46"/>
      <c r="D367" s="65"/>
      <c r="E367" s="65"/>
      <c r="F367" s="66"/>
    </row>
    <row r="368" spans="1:6" s="64" customFormat="1" x14ac:dyDescent="0.2">
      <c r="A368" s="71"/>
      <c r="D368" s="65"/>
      <c r="E368" s="65"/>
      <c r="F368" s="66"/>
    </row>
    <row r="369" spans="1:6" s="64" customFormat="1" x14ac:dyDescent="0.2">
      <c r="A369" s="73"/>
      <c r="B369" s="46"/>
      <c r="D369" s="65"/>
      <c r="E369" s="65"/>
      <c r="F369" s="66"/>
    </row>
    <row r="370" spans="1:6" s="64" customFormat="1" x14ac:dyDescent="0.2">
      <c r="A370" s="73"/>
      <c r="B370" s="46"/>
      <c r="D370" s="65"/>
      <c r="E370" s="65"/>
      <c r="F370" s="66"/>
    </row>
    <row r="371" spans="1:6" s="64" customFormat="1" x14ac:dyDescent="0.2">
      <c r="A371" s="73"/>
      <c r="B371" s="46"/>
      <c r="D371" s="65"/>
      <c r="E371" s="65"/>
      <c r="F371" s="66"/>
    </row>
    <row r="372" spans="1:6" s="64" customFormat="1" x14ac:dyDescent="0.2">
      <c r="A372" s="73"/>
      <c r="B372" s="46"/>
      <c r="D372" s="65"/>
      <c r="E372" s="65"/>
      <c r="F372" s="66"/>
    </row>
    <row r="373" spans="1:6" s="64" customFormat="1" x14ac:dyDescent="0.2">
      <c r="A373" s="73"/>
      <c r="B373" s="46"/>
      <c r="D373" s="65"/>
      <c r="E373" s="65"/>
      <c r="F373" s="66"/>
    </row>
    <row r="374" spans="1:6" s="64" customFormat="1" x14ac:dyDescent="0.2">
      <c r="A374" s="70"/>
      <c r="B374" s="65"/>
      <c r="C374" s="65"/>
      <c r="D374" s="65"/>
      <c r="E374" s="65"/>
      <c r="F374" s="66"/>
    </row>
    <row r="375" spans="1:6" s="64" customFormat="1" x14ac:dyDescent="0.2">
      <c r="A375" s="71"/>
      <c r="D375" s="65"/>
      <c r="E375" s="65"/>
      <c r="F375" s="66"/>
    </row>
    <row r="376" spans="1:6" s="64" customFormat="1" x14ac:dyDescent="0.2">
      <c r="A376" s="73"/>
      <c r="B376" s="46"/>
      <c r="D376" s="65"/>
      <c r="E376" s="65"/>
      <c r="F376" s="66"/>
    </row>
    <row r="377" spans="1:6" s="64" customFormat="1" x14ac:dyDescent="0.2">
      <c r="A377" s="70"/>
      <c r="B377" s="65"/>
      <c r="C377" s="65"/>
      <c r="D377" s="65"/>
      <c r="E377" s="65"/>
      <c r="F377" s="66"/>
    </row>
    <row r="378" spans="1:6" s="64" customFormat="1" x14ac:dyDescent="0.2">
      <c r="A378" s="71"/>
      <c r="D378" s="65"/>
      <c r="E378" s="65"/>
      <c r="F378" s="66"/>
    </row>
    <row r="379" spans="1:6" s="64" customFormat="1" x14ac:dyDescent="0.2">
      <c r="A379" s="73"/>
      <c r="B379" s="46"/>
      <c r="D379" s="65"/>
      <c r="E379" s="65"/>
      <c r="F379" s="66"/>
    </row>
    <row r="380" spans="1:6" s="64" customFormat="1" x14ac:dyDescent="0.2">
      <c r="A380" s="73"/>
      <c r="B380" s="46"/>
      <c r="D380" s="65"/>
      <c r="E380" s="65"/>
      <c r="F380" s="66"/>
    </row>
    <row r="381" spans="1:6" s="64" customFormat="1" x14ac:dyDescent="0.2">
      <c r="A381" s="73"/>
      <c r="B381" s="46"/>
      <c r="D381" s="65"/>
      <c r="E381" s="65"/>
      <c r="F381" s="66"/>
    </row>
    <row r="382" spans="1:6" s="64" customFormat="1" x14ac:dyDescent="0.2">
      <c r="A382" s="70"/>
      <c r="B382" s="46"/>
      <c r="C382" s="46"/>
      <c r="D382" s="46"/>
      <c r="E382" s="46"/>
      <c r="F382" s="46"/>
    </row>
    <row r="383" spans="1:6" s="64" customFormat="1" x14ac:dyDescent="0.2">
      <c r="A383" s="71"/>
      <c r="D383" s="65"/>
      <c r="E383" s="65"/>
      <c r="F383" s="66"/>
    </row>
    <row r="384" spans="1:6" s="64" customFormat="1" x14ac:dyDescent="0.2">
      <c r="A384" s="73"/>
      <c r="B384" s="46"/>
      <c r="D384" s="65"/>
      <c r="E384" s="65"/>
      <c r="F384" s="66"/>
    </row>
    <row r="385" spans="1:6" s="64" customFormat="1" x14ac:dyDescent="0.2">
      <c r="A385" s="73"/>
      <c r="B385" s="46"/>
      <c r="D385" s="65"/>
      <c r="E385" s="65"/>
      <c r="F385" s="66"/>
    </row>
    <row r="386" spans="1:6" s="64" customFormat="1" x14ac:dyDescent="0.2">
      <c r="A386" s="73"/>
      <c r="B386" s="46"/>
      <c r="D386" s="65"/>
      <c r="E386" s="65"/>
      <c r="F386" s="66"/>
    </row>
    <row r="387" spans="1:6" s="64" customFormat="1" x14ac:dyDescent="0.2">
      <c r="A387" s="70"/>
      <c r="B387" s="46"/>
      <c r="C387" s="46"/>
      <c r="D387" s="46"/>
      <c r="E387" s="46"/>
      <c r="F387" s="46"/>
    </row>
    <row r="388" spans="1:6" s="64" customFormat="1" x14ac:dyDescent="0.2">
      <c r="A388" s="71"/>
      <c r="B388" s="46"/>
      <c r="D388" s="65"/>
      <c r="E388" s="65"/>
      <c r="F388" s="66"/>
    </row>
    <row r="389" spans="1:6" s="64" customFormat="1" x14ac:dyDescent="0.2">
      <c r="A389" s="73"/>
      <c r="B389" s="46"/>
      <c r="D389" s="65"/>
      <c r="E389" s="65"/>
      <c r="F389" s="66"/>
    </row>
    <row r="390" spans="1:6" s="64" customFormat="1" x14ac:dyDescent="0.2">
      <c r="A390" s="73"/>
      <c r="B390" s="46"/>
      <c r="D390" s="65"/>
      <c r="E390" s="65"/>
      <c r="F390" s="66"/>
    </row>
    <row r="391" spans="1:6" s="64" customFormat="1" x14ac:dyDescent="0.2">
      <c r="A391" s="70"/>
      <c r="B391" s="46"/>
      <c r="C391" s="46"/>
      <c r="D391" s="46"/>
      <c r="E391" s="46"/>
      <c r="F391" s="46"/>
    </row>
    <row r="392" spans="1:6" s="64" customFormat="1" x14ac:dyDescent="0.2">
      <c r="A392" s="70"/>
      <c r="B392" s="46"/>
      <c r="D392" s="65"/>
      <c r="E392" s="65"/>
      <c r="F392" s="66"/>
    </row>
    <row r="393" spans="1:6" s="64" customFormat="1" x14ac:dyDescent="0.2">
      <c r="A393" s="73"/>
      <c r="B393" s="46"/>
      <c r="D393" s="65"/>
      <c r="E393" s="65"/>
      <c r="F393" s="66"/>
    </row>
    <row r="394" spans="1:6" s="64" customFormat="1" x14ac:dyDescent="0.2">
      <c r="A394" s="73"/>
      <c r="B394" s="46"/>
      <c r="D394" s="65"/>
      <c r="E394" s="65"/>
      <c r="F394" s="66"/>
    </row>
    <row r="395" spans="1:6" s="64" customFormat="1" x14ac:dyDescent="0.2">
      <c r="A395" s="70"/>
      <c r="B395" s="46"/>
      <c r="C395" s="46"/>
      <c r="D395" s="46"/>
      <c r="E395" s="46"/>
      <c r="F395" s="46"/>
    </row>
    <row r="396" spans="1:6" s="64" customFormat="1" x14ac:dyDescent="0.2">
      <c r="A396" s="71"/>
      <c r="D396" s="65"/>
      <c r="E396" s="65"/>
      <c r="F396" s="66"/>
    </row>
    <row r="397" spans="1:6" s="64" customFormat="1" x14ac:dyDescent="0.2">
      <c r="A397" s="70"/>
      <c r="B397" s="65"/>
      <c r="C397" s="65"/>
      <c r="D397" s="65"/>
      <c r="E397" s="65"/>
      <c r="F397" s="66"/>
    </row>
    <row r="401" spans="1:6" s="64" customFormat="1" x14ac:dyDescent="0.2">
      <c r="A401" s="70"/>
      <c r="D401" s="65"/>
      <c r="E401" s="65"/>
      <c r="F401" s="66"/>
    </row>
    <row r="402" spans="1:6" s="64" customFormat="1" x14ac:dyDescent="0.2">
      <c r="A402" s="71"/>
      <c r="B402" s="46"/>
      <c r="D402" s="65"/>
      <c r="E402" s="65"/>
      <c r="F402" s="66"/>
    </row>
    <row r="403" spans="1:6" s="64" customFormat="1" x14ac:dyDescent="0.2">
      <c r="A403" s="71"/>
      <c r="B403" s="46"/>
      <c r="D403" s="65"/>
      <c r="E403" s="65"/>
      <c r="F403" s="66"/>
    </row>
    <row r="404" spans="1:6" s="64" customFormat="1" x14ac:dyDescent="0.2">
      <c r="A404" s="71"/>
      <c r="B404" s="46"/>
      <c r="D404" s="65"/>
      <c r="E404" s="65"/>
      <c r="F404" s="66"/>
    </row>
    <row r="405" spans="1:6" s="64" customFormat="1" x14ac:dyDescent="0.2">
      <c r="A405" s="71"/>
      <c r="B405" s="46"/>
      <c r="D405" s="65"/>
      <c r="E405" s="65"/>
      <c r="F405" s="66"/>
    </row>
    <row r="406" spans="1:6" s="64" customFormat="1" x14ac:dyDescent="0.2">
      <c r="A406" s="71"/>
      <c r="B406" s="46"/>
      <c r="D406" s="65"/>
      <c r="E406" s="65"/>
      <c r="F406" s="66"/>
    </row>
    <row r="407" spans="1:6" s="64" customFormat="1" x14ac:dyDescent="0.2">
      <c r="A407" s="71"/>
      <c r="B407" s="46"/>
      <c r="D407" s="65"/>
      <c r="E407" s="65"/>
      <c r="F407" s="66"/>
    </row>
    <row r="408" spans="1:6" s="64" customFormat="1" x14ac:dyDescent="0.2">
      <c r="A408" s="71"/>
      <c r="B408" s="46"/>
      <c r="D408" s="65"/>
      <c r="E408" s="65"/>
      <c r="F408" s="66"/>
    </row>
    <row r="409" spans="1:6" s="64" customFormat="1" x14ac:dyDescent="0.2">
      <c r="A409" s="70"/>
      <c r="B409" s="46"/>
      <c r="C409" s="46"/>
      <c r="D409" s="46"/>
      <c r="E409" s="46"/>
      <c r="F409" s="46"/>
    </row>
    <row r="411" spans="1:6" s="64" customFormat="1" x14ac:dyDescent="0.2">
      <c r="A411" s="71"/>
      <c r="B411" s="46"/>
      <c r="D411" s="65"/>
      <c r="E411" s="65"/>
      <c r="F411" s="66"/>
    </row>
    <row r="412" spans="1:6" s="64" customFormat="1" x14ac:dyDescent="0.2">
      <c r="A412" s="71"/>
      <c r="B412" s="46"/>
      <c r="D412" s="65"/>
      <c r="E412" s="65"/>
      <c r="F412" s="66"/>
    </row>
    <row r="413" spans="1:6" s="64" customFormat="1" x14ac:dyDescent="0.2">
      <c r="A413" s="71"/>
      <c r="B413" s="46"/>
      <c r="D413" s="65"/>
      <c r="E413" s="65"/>
      <c r="F413" s="66"/>
    </row>
    <row r="414" spans="1:6" s="64" customFormat="1" x14ac:dyDescent="0.2">
      <c r="A414" s="71"/>
      <c r="B414" s="46"/>
      <c r="D414" s="65"/>
      <c r="E414" s="65"/>
      <c r="F414" s="66"/>
    </row>
    <row r="415" spans="1:6" s="64" customFormat="1" x14ac:dyDescent="0.2">
      <c r="A415" s="71"/>
      <c r="B415" s="46"/>
      <c r="D415" s="65"/>
      <c r="E415" s="65"/>
      <c r="F415" s="66"/>
    </row>
    <row r="416" spans="1:6" s="64" customFormat="1" x14ac:dyDescent="0.2">
      <c r="A416" s="70"/>
      <c r="B416" s="46"/>
      <c r="C416" s="46"/>
      <c r="D416" s="46"/>
      <c r="E416" s="46"/>
      <c r="F416" s="46"/>
    </row>
    <row r="418" spans="1:6" s="64" customFormat="1" x14ac:dyDescent="0.2">
      <c r="A418" s="71"/>
      <c r="B418" s="46"/>
      <c r="D418" s="65"/>
      <c r="E418" s="65"/>
      <c r="F418" s="66"/>
    </row>
    <row r="419" spans="1:6" s="64" customFormat="1" x14ac:dyDescent="0.2">
      <c r="A419" s="71"/>
      <c r="B419" s="46"/>
      <c r="D419" s="65"/>
      <c r="E419" s="65"/>
      <c r="F419" s="66"/>
    </row>
    <row r="420" spans="1:6" s="64" customFormat="1" x14ac:dyDescent="0.2">
      <c r="A420" s="71"/>
      <c r="B420" s="46"/>
      <c r="D420" s="65"/>
      <c r="E420" s="65"/>
      <c r="F420" s="66"/>
    </row>
    <row r="421" spans="1:6" s="64" customFormat="1" x14ac:dyDescent="0.2">
      <c r="A421" s="71"/>
      <c r="B421" s="46"/>
      <c r="D421" s="65"/>
      <c r="E421" s="65"/>
      <c r="F421" s="66"/>
    </row>
    <row r="422" spans="1:6" s="64" customFormat="1" x14ac:dyDescent="0.2">
      <c r="A422" s="71"/>
      <c r="B422" s="46"/>
      <c r="D422" s="65"/>
      <c r="E422" s="65"/>
      <c r="F422" s="66"/>
    </row>
    <row r="423" spans="1:6" s="64" customFormat="1" x14ac:dyDescent="0.2">
      <c r="A423" s="70"/>
      <c r="B423" s="46"/>
      <c r="C423" s="46"/>
      <c r="D423" s="46"/>
      <c r="E423" s="46"/>
      <c r="F423" s="46"/>
    </row>
    <row r="425" spans="1:6" s="64" customFormat="1" x14ac:dyDescent="0.2">
      <c r="A425" s="71"/>
      <c r="B425" s="46"/>
      <c r="D425" s="65"/>
      <c r="E425" s="65"/>
      <c r="F425" s="66"/>
    </row>
    <row r="426" spans="1:6" s="64" customFormat="1" x14ac:dyDescent="0.2">
      <c r="A426" s="71"/>
      <c r="B426" s="46"/>
      <c r="D426" s="65"/>
      <c r="E426" s="65"/>
      <c r="F426" s="66"/>
    </row>
    <row r="427" spans="1:6" s="64" customFormat="1" x14ac:dyDescent="0.2">
      <c r="A427" s="71"/>
      <c r="B427" s="46"/>
      <c r="D427" s="65"/>
      <c r="E427" s="65"/>
      <c r="F427" s="66"/>
    </row>
    <row r="428" spans="1:6" s="64" customFormat="1" x14ac:dyDescent="0.2">
      <c r="A428" s="71"/>
      <c r="B428" s="46"/>
      <c r="D428" s="65"/>
      <c r="E428" s="65"/>
      <c r="F428" s="66"/>
    </row>
    <row r="429" spans="1:6" s="64" customFormat="1" x14ac:dyDescent="0.2">
      <c r="A429" s="71"/>
      <c r="B429" s="46"/>
      <c r="D429" s="65"/>
      <c r="E429" s="65"/>
      <c r="F429" s="66"/>
    </row>
    <row r="430" spans="1:6" s="64" customFormat="1" x14ac:dyDescent="0.2">
      <c r="A430" s="71"/>
      <c r="B430" s="46"/>
      <c r="D430" s="65"/>
      <c r="E430" s="65"/>
      <c r="F430" s="66"/>
    </row>
    <row r="431" spans="1:6" s="64" customFormat="1" x14ac:dyDescent="0.2">
      <c r="A431" s="71"/>
      <c r="B431" s="46"/>
      <c r="D431" s="65"/>
      <c r="E431" s="65"/>
      <c r="F431" s="66"/>
    </row>
    <row r="432" spans="1:6" s="64" customFormat="1" x14ac:dyDescent="0.2">
      <c r="A432" s="71"/>
      <c r="B432" s="46"/>
      <c r="D432" s="65"/>
      <c r="E432" s="65"/>
      <c r="F432" s="66"/>
    </row>
    <row r="433" spans="1:6" s="64" customFormat="1" x14ac:dyDescent="0.2">
      <c r="A433" s="71"/>
      <c r="B433" s="46"/>
      <c r="D433" s="65"/>
      <c r="E433" s="65"/>
      <c r="F433" s="66"/>
    </row>
    <row r="434" spans="1:6" s="64" customFormat="1" x14ac:dyDescent="0.2">
      <c r="A434" s="72"/>
      <c r="B434" s="46"/>
      <c r="D434" s="65"/>
      <c r="E434" s="65"/>
      <c r="F434" s="66"/>
    </row>
    <row r="435" spans="1:6" s="64" customFormat="1" x14ac:dyDescent="0.2">
      <c r="A435" s="70"/>
      <c r="B435" s="46"/>
      <c r="C435" s="46"/>
      <c r="D435" s="46"/>
      <c r="E435" s="46"/>
      <c r="F435" s="46"/>
    </row>
    <row r="437" spans="1:6" s="64" customFormat="1" x14ac:dyDescent="0.2">
      <c r="A437" s="71"/>
      <c r="B437" s="46"/>
      <c r="D437" s="65"/>
      <c r="E437" s="65"/>
      <c r="F437" s="66"/>
    </row>
    <row r="438" spans="1:6" s="64" customFormat="1" x14ac:dyDescent="0.2">
      <c r="A438" s="71"/>
      <c r="B438" s="46"/>
      <c r="D438" s="65"/>
      <c r="E438" s="65"/>
      <c r="F438" s="66"/>
    </row>
    <row r="439" spans="1:6" s="64" customFormat="1" x14ac:dyDescent="0.2">
      <c r="A439" s="71"/>
      <c r="B439" s="46"/>
      <c r="D439" s="65"/>
      <c r="E439" s="65"/>
      <c r="F439" s="66"/>
    </row>
    <row r="440" spans="1:6" s="64" customFormat="1" x14ac:dyDescent="0.2">
      <c r="A440" s="71"/>
      <c r="B440" s="46"/>
      <c r="D440" s="65"/>
      <c r="E440" s="65"/>
      <c r="F440" s="66"/>
    </row>
    <row r="441" spans="1:6" s="64" customFormat="1" x14ac:dyDescent="0.2">
      <c r="A441" s="72"/>
      <c r="B441" s="46"/>
      <c r="D441" s="65"/>
      <c r="E441" s="65"/>
      <c r="F441" s="66"/>
    </row>
    <row r="442" spans="1:6" s="64" customFormat="1" x14ac:dyDescent="0.2">
      <c r="A442" s="70"/>
      <c r="B442" s="46"/>
      <c r="C442" s="46"/>
      <c r="D442" s="46"/>
      <c r="E442" s="46"/>
      <c r="F442" s="46"/>
    </row>
    <row r="444" spans="1:6" s="64" customFormat="1" x14ac:dyDescent="0.2">
      <c r="A444" s="71"/>
      <c r="B444" s="46"/>
      <c r="C444" s="65"/>
      <c r="D444" s="65"/>
      <c r="E444" s="65"/>
      <c r="F444" s="66"/>
    </row>
    <row r="445" spans="1:6" s="64" customFormat="1" x14ac:dyDescent="0.2">
      <c r="A445" s="57"/>
      <c r="C445" s="65"/>
      <c r="D445" s="65"/>
      <c r="E445" s="65"/>
      <c r="F445" s="66"/>
    </row>
    <row r="446" spans="1:6" s="64" customFormat="1" x14ac:dyDescent="0.2">
      <c r="A446" s="71"/>
      <c r="B446" s="46"/>
      <c r="C446" s="65"/>
      <c r="D446" s="65"/>
      <c r="E446" s="65"/>
      <c r="F446" s="66"/>
    </row>
    <row r="448" spans="1:6" s="64" customFormat="1" x14ac:dyDescent="0.2">
      <c r="A448" s="71"/>
      <c r="B448" s="46"/>
      <c r="D448" s="65"/>
      <c r="E448" s="65"/>
      <c r="F448" s="66"/>
    </row>
    <row r="449" spans="1:6" s="64" customFormat="1" x14ac:dyDescent="0.2">
      <c r="A449" s="71"/>
      <c r="B449" s="46"/>
      <c r="D449" s="65"/>
      <c r="E449" s="65"/>
      <c r="F449" s="66"/>
    </row>
    <row r="450" spans="1:6" s="64" customFormat="1" x14ac:dyDescent="0.2">
      <c r="A450" s="71"/>
      <c r="B450" s="46"/>
      <c r="D450" s="65"/>
      <c r="E450" s="65"/>
      <c r="F450" s="66"/>
    </row>
    <row r="451" spans="1:6" s="64" customFormat="1" x14ac:dyDescent="0.2">
      <c r="A451" s="71"/>
      <c r="B451" s="46"/>
      <c r="D451" s="65"/>
      <c r="E451" s="65"/>
      <c r="F451" s="66"/>
    </row>
    <row r="452" spans="1:6" s="64" customFormat="1" x14ac:dyDescent="0.2">
      <c r="A452" s="71"/>
      <c r="B452" s="46"/>
      <c r="D452" s="65"/>
      <c r="E452" s="65"/>
      <c r="F452" s="66"/>
    </row>
    <row r="453" spans="1:6" s="64" customFormat="1" x14ac:dyDescent="0.2">
      <c r="A453" s="71"/>
      <c r="B453" s="46"/>
      <c r="D453" s="65"/>
      <c r="E453" s="65"/>
      <c r="F453" s="66"/>
    </row>
    <row r="454" spans="1:6" s="64" customFormat="1" x14ac:dyDescent="0.2">
      <c r="A454" s="71"/>
      <c r="B454" s="46"/>
      <c r="D454" s="65"/>
      <c r="E454" s="65"/>
      <c r="F454" s="66"/>
    </row>
    <row r="455" spans="1:6" s="64" customFormat="1" x14ac:dyDescent="0.2">
      <c r="A455" s="71"/>
      <c r="B455" s="46"/>
      <c r="D455" s="65"/>
      <c r="E455" s="65"/>
      <c r="F455" s="66"/>
    </row>
    <row r="456" spans="1:6" s="64" customFormat="1" x14ac:dyDescent="0.2">
      <c r="A456" s="71"/>
      <c r="B456" s="46"/>
      <c r="D456" s="65"/>
      <c r="E456" s="65"/>
      <c r="F456" s="66"/>
    </row>
    <row r="457" spans="1:6" s="64" customFormat="1" x14ac:dyDescent="0.2">
      <c r="A457" s="72"/>
      <c r="B457" s="46"/>
      <c r="D457" s="65"/>
      <c r="E457" s="65"/>
      <c r="F457" s="66"/>
    </row>
    <row r="458" spans="1:6" s="64" customFormat="1" x14ac:dyDescent="0.2">
      <c r="A458" s="70"/>
      <c r="B458" s="46"/>
      <c r="C458" s="46"/>
      <c r="D458" s="46"/>
      <c r="E458" s="46"/>
      <c r="F458" s="46"/>
    </row>
    <row r="460" spans="1:6" s="64" customFormat="1" x14ac:dyDescent="0.2">
      <c r="A460" s="70"/>
      <c r="B460" s="65"/>
      <c r="C460" s="65"/>
      <c r="D460" s="65"/>
      <c r="E460" s="65"/>
      <c r="F460" s="66"/>
    </row>
    <row r="465" spans="1:6" s="64" customFormat="1" x14ac:dyDescent="0.2">
      <c r="A465" s="70"/>
      <c r="D465" s="65"/>
      <c r="E465" s="65"/>
      <c r="F465" s="66"/>
    </row>
    <row r="466" spans="1:6" s="64" customFormat="1" x14ac:dyDescent="0.2">
      <c r="A466" s="71"/>
      <c r="B466" s="46"/>
      <c r="D466" s="65"/>
      <c r="E466" s="65"/>
      <c r="F466" s="66"/>
    </row>
    <row r="471" spans="1:6" s="64" customFormat="1" x14ac:dyDescent="0.2">
      <c r="A471" s="70"/>
      <c r="D471" s="65"/>
      <c r="E471" s="65"/>
      <c r="F471" s="66"/>
    </row>
    <row r="472" spans="1:6" s="64" customFormat="1" x14ac:dyDescent="0.2">
      <c r="A472" s="72"/>
      <c r="B472" s="46"/>
      <c r="D472" s="65"/>
      <c r="E472" s="65"/>
      <c r="F472" s="66"/>
    </row>
    <row r="473" spans="1:6" s="64" customFormat="1" x14ac:dyDescent="0.2">
      <c r="A473" s="72"/>
      <c r="B473" s="46"/>
      <c r="D473" s="65"/>
      <c r="E473" s="65"/>
      <c r="F473" s="66"/>
    </row>
    <row r="474" spans="1:6" s="64" customFormat="1" x14ac:dyDescent="0.2">
      <c r="A474" s="70"/>
      <c r="B474" s="46"/>
      <c r="C474" s="46"/>
      <c r="D474" s="46"/>
      <c r="E474" s="46"/>
      <c r="F474" s="46"/>
    </row>
    <row r="477" spans="1:6" s="64" customFormat="1" x14ac:dyDescent="0.2">
      <c r="A477" s="70"/>
      <c r="D477" s="65"/>
      <c r="E477" s="65"/>
      <c r="F477" s="66"/>
    </row>
    <row r="478" spans="1:6" s="64" customFormat="1" x14ac:dyDescent="0.2">
      <c r="A478" s="62"/>
      <c r="B478" s="46"/>
      <c r="D478" s="65"/>
      <c r="E478" s="65"/>
      <c r="F478" s="66"/>
    </row>
    <row r="479" spans="1:6" s="64" customFormat="1" x14ac:dyDescent="0.2">
      <c r="A479" s="70"/>
      <c r="D479" s="65"/>
      <c r="E479" s="65"/>
      <c r="F479" s="66"/>
    </row>
    <row r="482" spans="1:6" s="64" customFormat="1" ht="22.5" customHeight="1" x14ac:dyDescent="0.2">
      <c r="A482" s="68"/>
      <c r="B482" s="46"/>
      <c r="C482" s="46"/>
      <c r="D482" s="46"/>
      <c r="E482" s="46"/>
      <c r="F482" s="46"/>
    </row>
    <row r="484" spans="1:6" s="64" customFormat="1" ht="24.75" customHeight="1" x14ac:dyDescent="0.2">
      <c r="A484" s="68"/>
      <c r="B484" s="46"/>
      <c r="C484" s="46"/>
      <c r="D484" s="46"/>
      <c r="E484" s="46"/>
      <c r="F484" s="46"/>
    </row>
    <row r="485" spans="1:6" s="64" customFormat="1" ht="24.75" customHeight="1" x14ac:dyDescent="0.2">
      <c r="A485" s="68"/>
      <c r="B485" s="46"/>
      <c r="C485" s="46"/>
      <c r="D485" s="46"/>
      <c r="E485" s="46"/>
      <c r="F485" s="46"/>
    </row>
    <row r="486" spans="1:6" s="64" customFormat="1" x14ac:dyDescent="0.2">
      <c r="A486" s="63"/>
      <c r="D486" s="65"/>
      <c r="E486" s="65"/>
      <c r="F486" s="66"/>
    </row>
    <row r="487" spans="1:6" s="64" customFormat="1" x14ac:dyDescent="0.2">
      <c r="A487" s="63"/>
      <c r="D487" s="65"/>
      <c r="E487" s="65"/>
      <c r="F487" s="66"/>
    </row>
    <row r="488" spans="1:6" s="64" customFormat="1" ht="24.75" customHeight="1" x14ac:dyDescent="0.2">
      <c r="A488" s="68"/>
      <c r="B488" s="46"/>
      <c r="C488" s="46"/>
      <c r="D488" s="46"/>
      <c r="E488" s="46"/>
      <c r="F488" s="46"/>
    </row>
    <row r="490" spans="1:6" s="64" customFormat="1" x14ac:dyDescent="0.2">
      <c r="A490" s="57"/>
      <c r="B490" s="65"/>
      <c r="C490" s="65"/>
      <c r="D490" s="65"/>
      <c r="E490" s="65"/>
      <c r="F490" s="66"/>
    </row>
    <row r="491" spans="1:6" s="64" customFormat="1" x14ac:dyDescent="0.2">
      <c r="A491" s="57"/>
      <c r="B491" s="65"/>
      <c r="C491" s="65"/>
      <c r="D491" s="65"/>
      <c r="E491" s="65"/>
      <c r="F491" s="66"/>
    </row>
    <row r="492" spans="1:6" s="64" customFormat="1" x14ac:dyDescent="0.2">
      <c r="A492" s="57"/>
      <c r="B492" s="65"/>
      <c r="C492" s="65"/>
      <c r="D492" s="65"/>
      <c r="E492" s="65"/>
      <c r="F492" s="66"/>
    </row>
  </sheetData>
  <mergeCells count="12">
    <mergeCell ref="E194:F194"/>
    <mergeCell ref="B3:F3"/>
    <mergeCell ref="B4:F4"/>
    <mergeCell ref="B5:F5"/>
    <mergeCell ref="B6:C6"/>
    <mergeCell ref="B8:C8"/>
    <mergeCell ref="B49:C49"/>
    <mergeCell ref="B103:C103"/>
    <mergeCell ref="B183:C183"/>
    <mergeCell ref="B187:C187"/>
    <mergeCell ref="E189:F189"/>
    <mergeCell ref="E193:F193"/>
  </mergeCells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SIPOT 4o trimestre</vt:lpstr>
      <vt:lpstr>ESTADO DEL PRESUPUESTO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Urquizo Reyes Dominguez</dc:creator>
  <cp:lastModifiedBy>Adan Israel Hidalgo Martínez</cp:lastModifiedBy>
  <dcterms:created xsi:type="dcterms:W3CDTF">2023-02-28T19:19:38Z</dcterms:created>
  <dcterms:modified xsi:type="dcterms:W3CDTF">2023-03-27T17:07:13Z</dcterms:modified>
</cp:coreProperties>
</file>